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Pc\Downloads\Documents\2023\SEPTIEMBRE\TRIMESTRE\presupuestal\"/>
    </mc:Choice>
  </mc:AlternateContent>
  <bookViews>
    <workbookView xWindow="0" yWindow="0" windowWidth="19200" windowHeight="6912"/>
  </bookViews>
  <sheets>
    <sheet name="Resultado (2)" sheetId="2" r:id="rId1"/>
    <sheet name="Resultado" sheetId="1" r:id="rId2"/>
  </sheets>
  <definedNames>
    <definedName name="_xlnm.Print_Area" localSheetId="1">Resultado!$A$1:$H$53</definedName>
    <definedName name="_xlnm.Print_Area" localSheetId="0">'Resultado (2)'!$A$1:$H$53</definedName>
  </definedNames>
  <calcPr calcId="162913"/>
</workbook>
</file>

<file path=xl/calcChain.xml><?xml version="1.0" encoding="utf-8"?>
<calcChain xmlns="http://schemas.openxmlformats.org/spreadsheetml/2006/main">
  <c r="G44" i="2" l="1"/>
  <c r="H40" i="2"/>
  <c r="H36" i="2"/>
  <c r="H35" i="2"/>
  <c r="H34" i="2"/>
  <c r="H33" i="2"/>
  <c r="H32" i="2"/>
  <c r="H31" i="2"/>
  <c r="H30" i="2"/>
  <c r="H29" i="2"/>
  <c r="H28" i="2" s="1"/>
  <c r="H44" i="2" s="1"/>
  <c r="G28" i="2"/>
  <c r="F28" i="2"/>
  <c r="F44" i="2" s="1"/>
  <c r="E28" i="2"/>
  <c r="E44" i="2" s="1"/>
  <c r="D28" i="2"/>
  <c r="D44" i="2" s="1"/>
  <c r="D21" i="2"/>
  <c r="H44" i="1" l="1"/>
  <c r="H40" i="1"/>
  <c r="H28" i="1"/>
  <c r="H30" i="1"/>
  <c r="H31" i="1"/>
  <c r="H32" i="1"/>
  <c r="H33" i="1"/>
  <c r="H34" i="1"/>
  <c r="H35" i="1"/>
  <c r="H36" i="1"/>
  <c r="H29" i="1"/>
  <c r="G28" i="1"/>
  <c r="G44" i="1" s="1"/>
  <c r="F28" i="1"/>
  <c r="F44" i="1" s="1"/>
  <c r="E44" i="1"/>
  <c r="E28" i="1"/>
  <c r="D28" i="1"/>
  <c r="D44" i="1" s="1"/>
  <c r="D21" i="1"/>
</calcChain>
</file>

<file path=xl/sharedStrings.xml><?xml version="1.0" encoding="utf-8"?>
<sst xmlns="http://schemas.openxmlformats.org/spreadsheetml/2006/main" count="122" uniqueCount="45">
  <si>
    <t>ESTADO ANÁLITICO DE INGRESOS</t>
  </si>
  <si>
    <t xml:space="preserve"> Del 01 de Enero de 2023 Al 30 de Septiembre de 2023</t>
  </si>
  <si>
    <t>Rubro de Ingresos</t>
  </si>
  <si>
    <t>Ingresos</t>
  </si>
  <si>
    <t>Diferencia</t>
  </si>
  <si>
    <t>Aprobado</t>
  </si>
  <si>
    <t>Ampliaciones/Reducciones</t>
  </si>
  <si>
    <t>Modificado</t>
  </si>
  <si>
    <t>Devengado</t>
  </si>
  <si>
    <t>Recaudado</t>
  </si>
  <si>
    <t>1</t>
  </si>
  <si>
    <t>2</t>
  </si>
  <si>
    <t>3=(1 + 2)</t>
  </si>
  <si>
    <t>4</t>
  </si>
  <si>
    <t>5</t>
  </si>
  <si>
    <t>6=(5 - 1)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</si>
  <si>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</si>
  <si>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</si>
  <si>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</si>
  <si>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</si>
  <si>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</si>
  <si>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</si>
  <si>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Ingresos por Venta de Bienes, Prestación de Servicios y Otros Ingresos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</si>
  <si>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</si>
  <si>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y Pensiones y Jubilaciones</t>
  </si>
  <si>
    <t xml:space="preserve">    Ingresos derivados de Financiamientos</t>
  </si>
  <si>
    <t xml:space="preserve">    Total   </t>
  </si>
  <si>
    <t>Ingresos Excedentes</t>
  </si>
  <si>
    <t>Estado Analitico de Ingresos por Fuente de Financiamiento</t>
  </si>
  <si>
    <t xml:space="preserve">    Ingresos del Poder Ejecutivo Federal o Estatal y de los municipios</t>
  </si>
  <si>
    <t xml:space="preserve">           Impuestos</t>
  </si>
  <si>
    <t xml:space="preserve">      Cuotas y Aportaciones de Seguridad Social</t>
  </si>
  <si>
    <t xml:space="preserve">           Contribuciones de mejoras</t>
  </si>
  <si>
    <t xml:space="preserve">           Derechos</t>
  </si>
  <si>
    <t xml:space="preserve">           Productos</t>
  </si>
  <si>
    <t xml:space="preserve">           Aprovechamientos</t>
  </si>
  <si>
    <t xml:space="preserve">           Participaciones, Aportaciones, Convenios, Incentivos Derivados de la Colaboración Fiscal y Fondos Distintos de Aportaciones</t>
  </si>
  <si>
    <t xml:space="preserve">           Transferencias, Asignaciones, Subsidios y Subvenciones, y Pensiones y Jubilaciones</t>
  </si>
  <si>
    <t xml:space="preserve">    Ingresos de los Entes Públicos de los Poderes Legislativo y Judicial, de los Órganos Autónomos y del Sector Paraestatal o Paramunicipal, así como de las Empresas Productivas del Estado</t>
  </si>
  <si>
    <t xml:space="preserve">           Cuotas y Aportaciones de Seguridad Social</t>
  </si>
  <si>
    <t xml:space="preserve">      Productos</t>
  </si>
  <si>
    <t xml:space="preserve">           Ingresos por Venta de Bienes, Prestación de Servicios y Otros Ingresos</t>
  </si>
  <si>
    <t xml:space="preserve">    Ingresos derivados de financiamientos</t>
  </si>
  <si>
    <t xml:space="preserve">      Ingresos derivados de Financiamientos</t>
  </si>
  <si>
    <t>MUNICIPIO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</si>
</sst>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theme="1"/>
      <name val="Calibri"/>
      <family val="2"/>
      <scheme val="minor"/>
    </font>
    <font>
      <sz val="9"/>
      <color indexed="8"/>
      <name val="Arial"/>
      <family val="2"/>
      <charset val="134"/>
    </font>
    <font>
      <b/>
      <sz val="9"/>
      <name val="Arial"/>
      <family val="2"/>
      <charset val="134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9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left" vertical="top" wrapText="1"/>
    </xf>
    <xf numFmtId="0" fontId="20" fillId="0" borderId="20" xfId="0" applyNumberFormat="1" applyFont="1" applyFill="1" applyBorder="1" applyAlignment="1" applyProtection="1">
      <alignment horizontal="left" vertical="top" wrapText="1"/>
    </xf>
    <xf numFmtId="0" fontId="21" fillId="0" borderId="23" xfId="0" applyNumberFormat="1" applyFont="1" applyFill="1" applyBorder="1" applyAlignment="1" applyProtection="1">
      <alignment horizontal="left" wrapText="1"/>
    </xf>
    <xf numFmtId="164" fontId="21" fillId="0" borderId="24" xfId="0" applyNumberFormat="1" applyFont="1" applyFill="1" applyBorder="1" applyAlignment="1" applyProtection="1"/>
    <xf numFmtId="0" fontId="22" fillId="0" borderId="0" xfId="0" applyFont="1" applyFill="1"/>
    <xf numFmtId="0" fontId="18" fillId="0" borderId="17" xfId="0" applyNumberFormat="1" applyFont="1" applyFill="1" applyBorder="1" applyAlignment="1" applyProtection="1">
      <alignment horizontal="left" vertical="top" wrapText="1"/>
    </xf>
    <xf numFmtId="0" fontId="18" fillId="0" borderId="20" xfId="0" applyNumberFormat="1" applyFont="1" applyFill="1" applyBorder="1" applyAlignment="1" applyProtection="1">
      <alignment horizontal="left" vertical="top" wrapText="1"/>
    </xf>
    <xf numFmtId="43" fontId="20" fillId="0" borderId="18" xfId="1" applyFont="1" applyFill="1" applyBorder="1" applyAlignment="1" applyProtection="1">
      <alignment vertical="top"/>
    </xf>
    <xf numFmtId="43" fontId="20" fillId="0" borderId="19" xfId="1" applyFont="1" applyFill="1" applyBorder="1" applyAlignment="1" applyProtection="1">
      <alignment vertical="top"/>
    </xf>
    <xf numFmtId="43" fontId="20" fillId="0" borderId="21" xfId="1" applyFont="1" applyFill="1" applyBorder="1" applyAlignment="1" applyProtection="1">
      <alignment vertical="top"/>
    </xf>
    <xf numFmtId="43" fontId="20" fillId="0" borderId="22" xfId="1" applyFont="1" applyFill="1" applyBorder="1" applyAlignment="1" applyProtection="1">
      <alignment vertical="top"/>
    </xf>
    <xf numFmtId="43" fontId="18" fillId="0" borderId="18" xfId="1" applyFont="1" applyFill="1" applyBorder="1" applyAlignment="1" applyProtection="1">
      <alignment vertical="top"/>
    </xf>
    <xf numFmtId="43" fontId="18" fillId="0" borderId="19" xfId="1" applyFont="1" applyFill="1" applyBorder="1" applyAlignment="1" applyProtection="1">
      <alignment vertical="top"/>
    </xf>
    <xf numFmtId="43" fontId="18" fillId="0" borderId="21" xfId="1" applyFont="1" applyFill="1" applyBorder="1" applyAlignment="1" applyProtection="1">
      <alignment vertical="top"/>
    </xf>
    <xf numFmtId="43" fontId="18" fillId="0" borderId="22" xfId="1" applyFont="1" applyFill="1" applyBorder="1" applyAlignment="1" applyProtection="1">
      <alignment vertical="top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wrapText="1"/>
    </xf>
    <xf numFmtId="0" fontId="19" fillId="0" borderId="0" xfId="0" applyNumberFormat="1" applyFont="1" applyFill="1" applyBorder="1" applyAlignment="1" applyProtection="1"/>
    <xf numFmtId="164" fontId="21" fillId="0" borderId="25" xfId="0" applyNumberFormat="1" applyFont="1" applyFill="1" applyBorder="1" applyAlignment="1" applyProtection="1"/>
    <xf numFmtId="164" fontId="21" fillId="0" borderId="26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 wrapText="1"/>
    </xf>
    <xf numFmtId="164" fontId="21" fillId="33" borderId="24" xfId="0" applyNumberFormat="1" applyFont="1" applyFill="1" applyBorder="1" applyAlignment="1" applyProtection="1"/>
    <xf numFmtId="43" fontId="20" fillId="34" borderId="21" xfId="1" applyFont="1" applyFill="1" applyBorder="1" applyAlignment="1" applyProtection="1">
      <alignment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268941</xdr:colOff>
      <xdr:row>0</xdr:row>
      <xdr:rowOff>53789</xdr:rowOff>
    </xdr:from>
    <xdr:to>
      <xdr:col>1</xdr:col>
      <xdr:colOff>2187388</xdr:colOff>
      <xdr:row>7</xdr:row>
      <xdr:rowOff>3746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41" y="53789"/>
          <a:ext cx="1918447" cy="803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2232212</xdr:colOff>
      <xdr:row>49</xdr:row>
      <xdr:rowOff>89649</xdr:rowOff>
    </xdr:from>
    <xdr:to>
      <xdr:col>6</xdr:col>
      <xdr:colOff>414170</xdr:colOff>
      <xdr:row>53</xdr:row>
      <xdr:rowOff>43929</xdr:rowOff>
    </xdr:to>
    <xdr:grpSp>
      <xdr:nvGrpSpPr>
        <xdr:cNvPr id="3" name="4 Grupo"/>
        <xdr:cNvGrpSpPr>
          <a:grpSpLocks/>
        </xdr:cNvGrpSpPr>
      </xdr:nvGrpSpPr>
      <xdr:grpSpPr bwMode="auto">
        <a:xfrm>
          <a:off x="2420471" y="8982637"/>
          <a:ext cx="6797040" cy="563880"/>
          <a:chOff x="354698" y="14019657"/>
          <a:chExt cx="6167411" cy="635417"/>
        </a:xfrm>
      </xdr:grpSpPr>
      <xdr:sp macro="" textlink="">
        <xdr:nvSpPr>
          <xdr:cNvPr id="4" name="5 CuadroTexto"/>
          <xdr:cNvSpPr txBox="1">
            <a:spLocks noChangeArrowheads="1"/>
          </xdr:cNvSpPr>
        </xdr:nvSpPr>
        <xdr:spPr bwMode="auto">
          <a:xfrm>
            <a:off x="354698" y="14028244"/>
            <a:ext cx="2424568" cy="6268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/>
          <xdr:cNvSpPr txBox="1"/>
        </xdr:nvSpPr>
        <xdr:spPr>
          <a:xfrm>
            <a:off x="3878933" y="14019657"/>
            <a:ext cx="2643176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268941</xdr:colOff>
      <xdr:row>0</xdr:row>
      <xdr:rowOff>53789</xdr:rowOff>
    </xdr:from>
    <xdr:to>
      <xdr:col>1</xdr:col>
      <xdr:colOff>2187388</xdr:colOff>
      <xdr:row>7</xdr:row>
      <xdr:rowOff>3746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53789"/>
          <a:ext cx="1918447" cy="801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2232212</xdr:colOff>
      <xdr:row>49</xdr:row>
      <xdr:rowOff>89649</xdr:rowOff>
    </xdr:from>
    <xdr:to>
      <xdr:col>6</xdr:col>
      <xdr:colOff>414170</xdr:colOff>
      <xdr:row>53</xdr:row>
      <xdr:rowOff>43929</xdr:rowOff>
    </xdr:to>
    <xdr:grpSp>
      <xdr:nvGrpSpPr>
        <xdr:cNvPr id="3" name="4 Grupo"/>
        <xdr:cNvGrpSpPr>
          <a:grpSpLocks/>
        </xdr:cNvGrpSpPr>
      </xdr:nvGrpSpPr>
      <xdr:grpSpPr bwMode="auto">
        <a:xfrm>
          <a:off x="2420471" y="8982637"/>
          <a:ext cx="6797040" cy="563880"/>
          <a:chOff x="354698" y="14019657"/>
          <a:chExt cx="6167411" cy="635417"/>
        </a:xfrm>
      </xdr:grpSpPr>
      <xdr:sp macro="" textlink="">
        <xdr:nvSpPr>
          <xdr:cNvPr id="4" name="5 CuadroTexto"/>
          <xdr:cNvSpPr txBox="1">
            <a:spLocks noChangeArrowheads="1"/>
          </xdr:cNvSpPr>
        </xdr:nvSpPr>
        <xdr:spPr bwMode="auto">
          <a:xfrm>
            <a:off x="354698" y="14028244"/>
            <a:ext cx="2424568" cy="6268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/>
          <xdr:cNvSpPr txBox="1"/>
        </xdr:nvSpPr>
        <xdr:spPr>
          <a:xfrm>
            <a:off x="3878933" y="14019657"/>
            <a:ext cx="2643176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showGridLines="0" tabSelected="1" topLeftCell="C1" zoomScale="85" zoomScaleNormal="85" zoomScaleSheetLayoutView="90" workbookViewId="0">
      <selection activeCell="F17" sqref="F17"/>
    </sheetView>
  </sheetViews>
  <sheetFormatPr baseColWidth="10" defaultColWidth="11.109375" defaultRowHeight="12"/>
  <cols>
    <col min="1" max="1" width="2.77734375" style="1" customWidth="1"/>
    <col min="2" max="2" width="51.33203125" style="1" customWidth="1"/>
    <col min="3" max="8" width="18.5546875" style="1" customWidth="1"/>
    <col min="9" max="16384" width="11.109375" style="1"/>
  </cols>
  <sheetData>
    <row r="1" spans="2:8">
      <c r="B1" s="24" t="s">
        <v>44</v>
      </c>
      <c r="C1" s="24"/>
      <c r="D1" s="24"/>
      <c r="E1" s="24"/>
      <c r="F1" s="24"/>
      <c r="G1" s="24"/>
      <c r="H1" s="24"/>
    </row>
    <row r="2" spans="2:8">
      <c r="B2" s="24" t="s">
        <v>0</v>
      </c>
      <c r="C2" s="24"/>
      <c r="D2" s="24"/>
      <c r="E2" s="24"/>
      <c r="F2" s="24"/>
      <c r="G2" s="24"/>
      <c r="H2" s="24"/>
    </row>
    <row r="3" spans="2:8">
      <c r="B3" s="24" t="s">
        <v>1</v>
      </c>
      <c r="C3" s="24"/>
      <c r="D3" s="24"/>
      <c r="E3" s="24"/>
      <c r="F3" s="24"/>
      <c r="G3" s="24"/>
      <c r="H3" s="24"/>
    </row>
    <row r="4" spans="2:8">
      <c r="B4" s="24"/>
      <c r="C4" s="24"/>
      <c r="D4" s="24"/>
      <c r="E4" s="24"/>
      <c r="F4" s="24"/>
      <c r="G4" s="24"/>
      <c r="H4" s="24"/>
    </row>
    <row r="6" spans="2:8" ht="4.05" customHeight="1">
      <c r="B6" s="25"/>
      <c r="C6" s="25"/>
      <c r="D6" s="25"/>
      <c r="E6" s="25"/>
      <c r="F6" s="25"/>
      <c r="G6" s="25"/>
      <c r="H6" s="25"/>
    </row>
    <row r="7" spans="2:8" ht="4.05" customHeight="1"/>
    <row r="8" spans="2:8">
      <c r="B8" s="18" t="s">
        <v>2</v>
      </c>
      <c r="C8" s="21" t="s">
        <v>3</v>
      </c>
      <c r="D8" s="22"/>
      <c r="E8" s="22"/>
      <c r="F8" s="22"/>
      <c r="G8" s="23"/>
      <c r="H8" s="18" t="s">
        <v>4</v>
      </c>
    </row>
    <row r="9" spans="2:8" ht="24">
      <c r="B9" s="19"/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0"/>
    </row>
    <row r="10" spans="2:8">
      <c r="B10" s="20"/>
      <c r="C10" s="2" t="s">
        <v>10</v>
      </c>
      <c r="D10" s="2" t="s">
        <v>11</v>
      </c>
      <c r="E10" s="2" t="s">
        <v>12</v>
      </c>
      <c r="F10" s="2" t="s">
        <v>13</v>
      </c>
      <c r="G10" s="2" t="s">
        <v>14</v>
      </c>
      <c r="H10" s="2" t="s">
        <v>15</v>
      </c>
    </row>
    <row r="11" spans="2:8">
      <c r="B11" s="3" t="s">
        <v>16</v>
      </c>
      <c r="C11" s="10">
        <v>113717827.3</v>
      </c>
      <c r="D11" s="10">
        <v>4762810.92</v>
      </c>
      <c r="E11" s="10">
        <v>118480638.22</v>
      </c>
      <c r="F11" s="10">
        <v>104612219.68000001</v>
      </c>
      <c r="G11" s="10">
        <v>104612219.68000001</v>
      </c>
      <c r="H11" s="11">
        <v>-9105607.6199999992</v>
      </c>
    </row>
    <row r="12" spans="2:8">
      <c r="B12" s="4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3">
        <v>0</v>
      </c>
    </row>
    <row r="13" spans="2:8">
      <c r="B13" s="4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3">
        <v>0</v>
      </c>
    </row>
    <row r="14" spans="2:8">
      <c r="B14" s="4" t="s">
        <v>19</v>
      </c>
      <c r="C14" s="12">
        <v>367300186.46915001</v>
      </c>
      <c r="D14" s="12">
        <v>16328953.246549999</v>
      </c>
      <c r="E14" s="12">
        <v>383629139.71569997</v>
      </c>
      <c r="F14" s="12">
        <v>266767278.91</v>
      </c>
      <c r="G14" s="12">
        <v>266767278.91</v>
      </c>
      <c r="H14" s="13">
        <v>-100532907.55915</v>
      </c>
    </row>
    <row r="15" spans="2:8">
      <c r="B15" s="4" t="s">
        <v>20</v>
      </c>
      <c r="C15" s="12">
        <v>16094323.368000001</v>
      </c>
      <c r="D15" s="12">
        <v>1202505.8370000001</v>
      </c>
      <c r="E15" s="12">
        <v>17296829.204999998</v>
      </c>
      <c r="F15" s="12">
        <v>6724674.9199999999</v>
      </c>
      <c r="G15" s="12">
        <v>6724674.9199999999</v>
      </c>
      <c r="H15" s="13">
        <v>-9369648.4480000008</v>
      </c>
    </row>
    <row r="16" spans="2:8">
      <c r="B16" s="4" t="s">
        <v>21</v>
      </c>
      <c r="C16" s="12">
        <v>22437345.885200001</v>
      </c>
      <c r="D16" s="12">
        <v>13755820.220000001</v>
      </c>
      <c r="E16" s="12">
        <v>36193166.1052</v>
      </c>
      <c r="F16" s="12">
        <v>8388247.29</v>
      </c>
      <c r="G16" s="12">
        <v>8388247.29</v>
      </c>
      <c r="H16" s="13">
        <v>-14049098.5952</v>
      </c>
    </row>
    <row r="17" spans="2:8" ht="22.8">
      <c r="B17" s="4" t="s">
        <v>22</v>
      </c>
      <c r="C17" s="12">
        <v>16505476</v>
      </c>
      <c r="D17" s="12">
        <v>349070.89</v>
      </c>
      <c r="E17" s="12">
        <v>16854546.890000001</v>
      </c>
      <c r="F17" s="12">
        <v>2144202.61</v>
      </c>
      <c r="G17" s="12">
        <v>2144202.61</v>
      </c>
      <c r="H17" s="13">
        <v>-14361273.390000001</v>
      </c>
    </row>
    <row r="18" spans="2:8" ht="22.8">
      <c r="B18" s="4" t="s">
        <v>23</v>
      </c>
      <c r="C18" s="12">
        <v>1271118428.6799994</v>
      </c>
      <c r="D18" s="12">
        <v>32866729.9432</v>
      </c>
      <c r="E18" s="12">
        <v>1304261668.2831993</v>
      </c>
      <c r="F18" s="12">
        <v>1103042454.5599999</v>
      </c>
      <c r="G18" s="12">
        <v>1103042454.5599999</v>
      </c>
      <c r="H18" s="13">
        <v>-168075974.11999932</v>
      </c>
    </row>
    <row r="19" spans="2:8" ht="22.8">
      <c r="B19" s="4" t="s">
        <v>24</v>
      </c>
      <c r="C19" s="12">
        <v>70000000</v>
      </c>
      <c r="D19" s="12">
        <v>0</v>
      </c>
      <c r="E19" s="12">
        <v>70000000</v>
      </c>
      <c r="F19" s="12">
        <v>0</v>
      </c>
      <c r="G19" s="12">
        <v>0</v>
      </c>
      <c r="H19" s="13">
        <v>-70000000</v>
      </c>
    </row>
    <row r="20" spans="2:8">
      <c r="B20" s="4" t="s">
        <v>25</v>
      </c>
      <c r="C20" s="12">
        <v>1</v>
      </c>
      <c r="D20" s="12">
        <v>0</v>
      </c>
      <c r="E20" s="12">
        <v>1</v>
      </c>
      <c r="F20" s="30">
        <v>0</v>
      </c>
      <c r="G20" s="12">
        <v>0</v>
      </c>
      <c r="H20" s="13">
        <v>-1</v>
      </c>
    </row>
    <row r="21" spans="2:8" s="7" customFormat="1">
      <c r="B21" s="5" t="s">
        <v>26</v>
      </c>
      <c r="C21" s="6">
        <v>1877173588.7023494</v>
      </c>
      <c r="D21" s="6">
        <f>SUM(D11:D20)</f>
        <v>69265891.05675</v>
      </c>
      <c r="E21" s="6">
        <v>1946715989.4190993</v>
      </c>
      <c r="F21" s="6">
        <v>1491679077.97</v>
      </c>
      <c r="G21" s="29">
        <v>1491679077.97</v>
      </c>
      <c r="H21" s="26">
        <v>-385494510.73234934</v>
      </c>
    </row>
    <row r="22" spans="2:8">
      <c r="B22" s="28" t="s">
        <v>27</v>
      </c>
      <c r="C22" s="28"/>
      <c r="D22" s="28"/>
      <c r="E22" s="28"/>
      <c r="F22" s="28"/>
      <c r="G22" s="28"/>
      <c r="H22" s="27"/>
    </row>
    <row r="23" spans="2:8" ht="7.05" customHeight="1"/>
    <row r="24" spans="2:8" ht="7.05" customHeight="1"/>
    <row r="25" spans="2:8">
      <c r="B25" s="18" t="s">
        <v>28</v>
      </c>
      <c r="C25" s="21" t="s">
        <v>3</v>
      </c>
      <c r="D25" s="22"/>
      <c r="E25" s="22"/>
      <c r="F25" s="22"/>
      <c r="G25" s="23"/>
      <c r="H25" s="18" t="s">
        <v>4</v>
      </c>
    </row>
    <row r="26" spans="2:8" ht="24">
      <c r="B26" s="19"/>
      <c r="C26" s="2" t="s">
        <v>5</v>
      </c>
      <c r="D26" s="2" t="s">
        <v>6</v>
      </c>
      <c r="E26" s="2" t="s">
        <v>7</v>
      </c>
      <c r="F26" s="2" t="s">
        <v>8</v>
      </c>
      <c r="G26" s="2" t="s">
        <v>9</v>
      </c>
      <c r="H26" s="20"/>
    </row>
    <row r="27" spans="2:8">
      <c r="B27" s="20"/>
      <c r="C27" s="2" t="s">
        <v>10</v>
      </c>
      <c r="D27" s="2" t="s">
        <v>11</v>
      </c>
      <c r="E27" s="2" t="s">
        <v>12</v>
      </c>
      <c r="F27" s="2" t="s">
        <v>13</v>
      </c>
      <c r="G27" s="2" t="s">
        <v>14</v>
      </c>
      <c r="H27" s="2" t="s">
        <v>15</v>
      </c>
    </row>
    <row r="28" spans="2:8" ht="24">
      <c r="B28" s="8" t="s">
        <v>29</v>
      </c>
      <c r="C28" s="14">
        <v>1860668111.7023494</v>
      </c>
      <c r="D28" s="14">
        <f>SUM(D29:D36)</f>
        <v>68916820.166749999</v>
      </c>
      <c r="E28" s="14">
        <f>SUM(E29:E36)</f>
        <v>1929861441.5290992</v>
      </c>
      <c r="F28" s="14">
        <f>SUM(F29:F36)</f>
        <v>1489534875.3600001</v>
      </c>
      <c r="G28" s="14">
        <f>SUM(G29:G36)</f>
        <v>1489534875.3600001</v>
      </c>
      <c r="H28" s="15">
        <f>SUM(H29:H36)</f>
        <v>-371133236.34234941</v>
      </c>
    </row>
    <row r="29" spans="2:8">
      <c r="B29" s="4" t="s">
        <v>30</v>
      </c>
      <c r="C29" s="12">
        <v>113717827.3</v>
      </c>
      <c r="D29" s="12">
        <v>4762810.92</v>
      </c>
      <c r="E29" s="10">
        <v>118480638.22</v>
      </c>
      <c r="F29" s="10">
        <v>104612219.68000001</v>
      </c>
      <c r="G29" s="10">
        <v>104612219.68000001</v>
      </c>
      <c r="H29" s="13">
        <f>G29-C29</f>
        <v>-9105607.6199999899</v>
      </c>
    </row>
    <row r="30" spans="2:8">
      <c r="B30" s="4" t="s">
        <v>31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3">
        <f t="shared" ref="H30:H36" si="0">G30-C30</f>
        <v>0</v>
      </c>
    </row>
    <row r="31" spans="2:8">
      <c r="B31" s="4" t="s">
        <v>32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3">
        <f t="shared" si="0"/>
        <v>0</v>
      </c>
    </row>
    <row r="32" spans="2:8">
      <c r="B32" s="4" t="s">
        <v>33</v>
      </c>
      <c r="C32" s="12">
        <v>367300186.46915001</v>
      </c>
      <c r="D32" s="12">
        <v>16328953.246549999</v>
      </c>
      <c r="E32" s="12">
        <v>383629139.71569997</v>
      </c>
      <c r="F32" s="12">
        <v>266767278.91</v>
      </c>
      <c r="G32" s="12">
        <v>266767278.91</v>
      </c>
      <c r="H32" s="13">
        <f t="shared" si="0"/>
        <v>-100532907.55915001</v>
      </c>
    </row>
    <row r="33" spans="2:8">
      <c r="B33" s="4" t="s">
        <v>34</v>
      </c>
      <c r="C33" s="12">
        <v>16094323.368000001</v>
      </c>
      <c r="D33" s="12">
        <v>1202505.8370000001</v>
      </c>
      <c r="E33" s="12">
        <v>17296829.204999998</v>
      </c>
      <c r="F33" s="12">
        <v>6724674.9199999999</v>
      </c>
      <c r="G33" s="12">
        <v>6724674.9199999999</v>
      </c>
      <c r="H33" s="13">
        <f t="shared" si="0"/>
        <v>-9369648.4480000008</v>
      </c>
    </row>
    <row r="34" spans="2:8">
      <c r="B34" s="4" t="s">
        <v>35</v>
      </c>
      <c r="C34" s="12">
        <v>22437345.885200001</v>
      </c>
      <c r="D34" s="12">
        <v>13755820.220000001</v>
      </c>
      <c r="E34" s="12">
        <v>36193166.1052</v>
      </c>
      <c r="F34" s="12">
        <v>8388247.29</v>
      </c>
      <c r="G34" s="12">
        <v>8388247.29</v>
      </c>
      <c r="H34" s="13">
        <f t="shared" si="0"/>
        <v>-14049098.595200002</v>
      </c>
    </row>
    <row r="35" spans="2:8" ht="34.200000000000003">
      <c r="B35" s="4" t="s">
        <v>36</v>
      </c>
      <c r="C35" s="12">
        <v>1271118428.6799994</v>
      </c>
      <c r="D35" s="12">
        <v>32866729.9432</v>
      </c>
      <c r="E35" s="12">
        <v>1304261668.2831993</v>
      </c>
      <c r="F35" s="12">
        <v>1103042454.5599999</v>
      </c>
      <c r="G35" s="12">
        <v>1103042454.5599999</v>
      </c>
      <c r="H35" s="13">
        <f t="shared" si="0"/>
        <v>-168075974.11999941</v>
      </c>
    </row>
    <row r="36" spans="2:8" ht="22.8">
      <c r="B36" s="4" t="s">
        <v>37</v>
      </c>
      <c r="C36" s="12">
        <v>70000000</v>
      </c>
      <c r="D36" s="12">
        <v>0</v>
      </c>
      <c r="E36" s="12">
        <v>70000000</v>
      </c>
      <c r="F36" s="12">
        <v>0</v>
      </c>
      <c r="G36" s="12">
        <v>0</v>
      </c>
      <c r="H36" s="13">
        <f t="shared" si="0"/>
        <v>-70000000</v>
      </c>
    </row>
    <row r="37" spans="2:8" ht="48">
      <c r="B37" s="9" t="s">
        <v>38</v>
      </c>
      <c r="C37" s="16">
        <v>16505476</v>
      </c>
      <c r="D37" s="16">
        <v>349070.89</v>
      </c>
      <c r="E37" s="16">
        <v>16854546.890000001</v>
      </c>
      <c r="F37" s="16">
        <v>2144202.61</v>
      </c>
      <c r="G37" s="16">
        <v>2144202.61</v>
      </c>
      <c r="H37" s="17">
        <v>-14361273.390000001</v>
      </c>
    </row>
    <row r="38" spans="2:8">
      <c r="B38" s="4" t="s">
        <v>39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3">
        <v>0</v>
      </c>
    </row>
    <row r="39" spans="2:8">
      <c r="B39" s="4" t="s">
        <v>40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3">
        <v>0</v>
      </c>
    </row>
    <row r="40" spans="2:8" ht="22.8">
      <c r="B40" s="4" t="s">
        <v>41</v>
      </c>
      <c r="C40" s="12">
        <v>16505476</v>
      </c>
      <c r="D40" s="12">
        <v>349070.89</v>
      </c>
      <c r="E40" s="12">
        <v>16854546.890000001</v>
      </c>
      <c r="F40" s="12">
        <v>2144202.61</v>
      </c>
      <c r="G40" s="12">
        <v>2144202.61</v>
      </c>
      <c r="H40" s="13">
        <f t="shared" ref="H40" si="1">G40-C40</f>
        <v>-14361273.390000001</v>
      </c>
    </row>
    <row r="41" spans="2:8" ht="22.8">
      <c r="B41" s="4" t="s">
        <v>37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3">
        <v>0</v>
      </c>
    </row>
    <row r="42" spans="2:8">
      <c r="B42" s="9" t="s">
        <v>42</v>
      </c>
      <c r="C42" s="16">
        <v>1</v>
      </c>
      <c r="D42" s="16">
        <v>0</v>
      </c>
      <c r="E42" s="16">
        <v>1</v>
      </c>
      <c r="F42" s="16">
        <v>0</v>
      </c>
      <c r="G42" s="16">
        <v>0</v>
      </c>
      <c r="H42" s="17">
        <v>-1</v>
      </c>
    </row>
    <row r="43" spans="2:8">
      <c r="B43" s="4" t="s">
        <v>43</v>
      </c>
      <c r="C43" s="12">
        <v>1</v>
      </c>
      <c r="D43" s="12">
        <v>0</v>
      </c>
      <c r="E43" s="12">
        <v>1</v>
      </c>
      <c r="F43" s="12">
        <v>0</v>
      </c>
      <c r="G43" s="12">
        <v>0</v>
      </c>
      <c r="H43" s="13">
        <v>-1</v>
      </c>
    </row>
    <row r="44" spans="2:8" s="7" customFormat="1">
      <c r="B44" s="5" t="s">
        <v>26</v>
      </c>
      <c r="C44" s="6">
        <v>1877173588.7023494</v>
      </c>
      <c r="D44" s="6">
        <f>SUM(D28+D37)</f>
        <v>69265891.05675</v>
      </c>
      <c r="E44" s="6">
        <f>SUM(E28+E37)</f>
        <v>1946715988.4190993</v>
      </c>
      <c r="F44" s="6">
        <f t="shared" ref="F44:G44" si="2">SUM(F28+F37)</f>
        <v>1491679077.97</v>
      </c>
      <c r="G44" s="6">
        <f t="shared" si="2"/>
        <v>1491679077.97</v>
      </c>
      <c r="H44" s="26">
        <f>H28+H37+H42</f>
        <v>-385494510.7323494</v>
      </c>
    </row>
    <row r="45" spans="2:8">
      <c r="B45" s="28" t="s">
        <v>27</v>
      </c>
      <c r="C45" s="28"/>
      <c r="D45" s="28"/>
      <c r="E45" s="28"/>
      <c r="F45" s="28"/>
      <c r="G45" s="28"/>
      <c r="H45" s="27"/>
    </row>
    <row r="47" spans="2:8" ht="4.05" customHeight="1">
      <c r="B47" s="25"/>
      <c r="C47" s="25"/>
      <c r="D47" s="25"/>
      <c r="E47" s="25"/>
      <c r="F47" s="25"/>
      <c r="G47" s="25"/>
      <c r="H47" s="25"/>
    </row>
    <row r="48" spans="2:8" ht="4.05" customHeight="1"/>
  </sheetData>
  <mergeCells count="16">
    <mergeCell ref="B47:H47"/>
    <mergeCell ref="H21:H22"/>
    <mergeCell ref="B22:G22"/>
    <mergeCell ref="B25:B27"/>
    <mergeCell ref="C25:G25"/>
    <mergeCell ref="H25:H26"/>
    <mergeCell ref="H44:H45"/>
    <mergeCell ref="B45:G45"/>
    <mergeCell ref="B1:H1"/>
    <mergeCell ref="B2:H2"/>
    <mergeCell ref="B3:H3"/>
    <mergeCell ref="B4:H4"/>
    <mergeCell ref="B6:H6"/>
    <mergeCell ref="B8:B10"/>
    <mergeCell ref="C8:G8"/>
    <mergeCell ref="H8:H9"/>
  </mergeCells>
  <pageMargins left="0.31496062992125984" right="0.11811023622047245" top="0.35433070866141736" bottom="0.15748031496062992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showGridLines="0" topLeftCell="C1" zoomScale="85" zoomScaleNormal="85" zoomScaleSheetLayoutView="90" workbookViewId="0">
      <selection activeCell="C25" sqref="C25:G25"/>
    </sheetView>
  </sheetViews>
  <sheetFormatPr baseColWidth="10" defaultColWidth="11.109375" defaultRowHeight="12"/>
  <cols>
    <col min="1" max="1" width="2.77734375" style="1" customWidth="1"/>
    <col min="2" max="2" width="51.33203125" style="1" customWidth="1"/>
    <col min="3" max="8" width="18.5546875" style="1" customWidth="1"/>
    <col min="9" max="16384" width="11.109375" style="1"/>
  </cols>
  <sheetData>
    <row r="1" spans="2:8">
      <c r="B1" s="24" t="s">
        <v>44</v>
      </c>
      <c r="C1" s="24"/>
      <c r="D1" s="24"/>
      <c r="E1" s="24"/>
      <c r="F1" s="24"/>
      <c r="G1" s="24"/>
      <c r="H1" s="24"/>
    </row>
    <row r="2" spans="2:8">
      <c r="B2" s="24" t="s">
        <v>0</v>
      </c>
      <c r="C2" s="24"/>
      <c r="D2" s="24"/>
      <c r="E2" s="24"/>
      <c r="F2" s="24"/>
      <c r="G2" s="24"/>
      <c r="H2" s="24"/>
    </row>
    <row r="3" spans="2:8">
      <c r="B3" s="24" t="s">
        <v>1</v>
      </c>
      <c r="C3" s="24"/>
      <c r="D3" s="24"/>
      <c r="E3" s="24"/>
      <c r="F3" s="24"/>
      <c r="G3" s="24"/>
      <c r="H3" s="24"/>
    </row>
    <row r="4" spans="2:8">
      <c r="B4" s="24"/>
      <c r="C4" s="24"/>
      <c r="D4" s="24"/>
      <c r="E4" s="24"/>
      <c r="F4" s="24"/>
      <c r="G4" s="24"/>
      <c r="H4" s="24"/>
    </row>
    <row r="6" spans="2:8" ht="4.05" customHeight="1">
      <c r="B6" s="25"/>
      <c r="C6" s="25"/>
      <c r="D6" s="25"/>
      <c r="E6" s="25"/>
      <c r="F6" s="25"/>
      <c r="G6" s="25"/>
      <c r="H6" s="25"/>
    </row>
    <row r="7" spans="2:8" ht="4.05" customHeight="1"/>
    <row r="8" spans="2:8">
      <c r="B8" s="18" t="s">
        <v>2</v>
      </c>
      <c r="C8" s="21" t="s">
        <v>3</v>
      </c>
      <c r="D8" s="22"/>
      <c r="E8" s="22"/>
      <c r="F8" s="22"/>
      <c r="G8" s="23"/>
      <c r="H8" s="18" t="s">
        <v>4</v>
      </c>
    </row>
    <row r="9" spans="2:8" ht="24">
      <c r="B9" s="19"/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0"/>
    </row>
    <row r="10" spans="2:8">
      <c r="B10" s="20"/>
      <c r="C10" s="2" t="s">
        <v>10</v>
      </c>
      <c r="D10" s="2" t="s">
        <v>11</v>
      </c>
      <c r="E10" s="2" t="s">
        <v>12</v>
      </c>
      <c r="F10" s="2" t="s">
        <v>13</v>
      </c>
      <c r="G10" s="2" t="s">
        <v>14</v>
      </c>
      <c r="H10" s="2" t="s">
        <v>15</v>
      </c>
    </row>
    <row r="11" spans="2:8">
      <c r="B11" s="3" t="s">
        <v>16</v>
      </c>
      <c r="C11" s="10">
        <v>113717827.3</v>
      </c>
      <c r="D11" s="10">
        <v>4762810.92</v>
      </c>
      <c r="E11" s="10">
        <v>118480638.22</v>
      </c>
      <c r="F11" s="10">
        <v>104612219.68000001</v>
      </c>
      <c r="G11" s="10">
        <v>104612219.68000001</v>
      </c>
      <c r="H11" s="11">
        <v>-9105607.6199999992</v>
      </c>
    </row>
    <row r="12" spans="2:8">
      <c r="B12" s="4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3">
        <v>0</v>
      </c>
    </row>
    <row r="13" spans="2:8">
      <c r="B13" s="4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3">
        <v>0</v>
      </c>
    </row>
    <row r="14" spans="2:8">
      <c r="B14" s="4" t="s">
        <v>19</v>
      </c>
      <c r="C14" s="12">
        <v>367300186.46915001</v>
      </c>
      <c r="D14" s="12">
        <v>16328953.246549999</v>
      </c>
      <c r="E14" s="12">
        <v>383629139.71569997</v>
      </c>
      <c r="F14" s="12">
        <v>266767278.91</v>
      </c>
      <c r="G14" s="12">
        <v>266767278.91</v>
      </c>
      <c r="H14" s="13">
        <v>-100532907.55915</v>
      </c>
    </row>
    <row r="15" spans="2:8">
      <c r="B15" s="4" t="s">
        <v>20</v>
      </c>
      <c r="C15" s="12">
        <v>16094323.368000001</v>
      </c>
      <c r="D15" s="12">
        <v>1202505.8370000001</v>
      </c>
      <c r="E15" s="12">
        <v>17296829.204999998</v>
      </c>
      <c r="F15" s="12">
        <v>6724674.9199999999</v>
      </c>
      <c r="G15" s="12">
        <v>6724674.9199999999</v>
      </c>
      <c r="H15" s="13">
        <v>-9369648.4480000008</v>
      </c>
    </row>
    <row r="16" spans="2:8">
      <c r="B16" s="4" t="s">
        <v>21</v>
      </c>
      <c r="C16" s="12">
        <v>22437345.885200001</v>
      </c>
      <c r="D16" s="12">
        <v>13755820.220000001</v>
      </c>
      <c r="E16" s="12">
        <v>36193166.1052</v>
      </c>
      <c r="F16" s="12">
        <v>8388247.29</v>
      </c>
      <c r="G16" s="12">
        <v>8388247.29</v>
      </c>
      <c r="H16" s="13">
        <v>-14049098.5952</v>
      </c>
    </row>
    <row r="17" spans="2:8" ht="22.8">
      <c r="B17" s="4" t="s">
        <v>22</v>
      </c>
      <c r="C17" s="12">
        <v>16505476</v>
      </c>
      <c r="D17" s="12">
        <v>349070.89</v>
      </c>
      <c r="E17" s="12">
        <v>16854546.890000001</v>
      </c>
      <c r="F17" s="12">
        <v>2144202.61</v>
      </c>
      <c r="G17" s="12">
        <v>2144202.61</v>
      </c>
      <c r="H17" s="13">
        <v>-14361273.390000001</v>
      </c>
    </row>
    <row r="18" spans="2:8" ht="22.8">
      <c r="B18" s="4" t="s">
        <v>23</v>
      </c>
      <c r="C18" s="12">
        <v>1271118428.6799994</v>
      </c>
      <c r="D18" s="12">
        <v>32866729.9432</v>
      </c>
      <c r="E18" s="12">
        <v>1304261668.2831993</v>
      </c>
      <c r="F18" s="12">
        <v>1103042454.5599999</v>
      </c>
      <c r="G18" s="12">
        <v>1103042454.5599999</v>
      </c>
      <c r="H18" s="13">
        <v>-168075974.11999932</v>
      </c>
    </row>
    <row r="19" spans="2:8" ht="22.8">
      <c r="B19" s="4" t="s">
        <v>24</v>
      </c>
      <c r="C19" s="12">
        <v>70000000</v>
      </c>
      <c r="D19" s="12">
        <v>0</v>
      </c>
      <c r="E19" s="12">
        <v>70000000</v>
      </c>
      <c r="F19" s="12">
        <v>0</v>
      </c>
      <c r="G19" s="12">
        <v>0</v>
      </c>
      <c r="H19" s="13">
        <v>-70000000</v>
      </c>
    </row>
    <row r="20" spans="2:8">
      <c r="B20" s="4" t="s">
        <v>25</v>
      </c>
      <c r="C20" s="12">
        <v>1</v>
      </c>
      <c r="D20" s="12">
        <v>0</v>
      </c>
      <c r="E20" s="12">
        <v>1</v>
      </c>
      <c r="F20" s="12">
        <v>0</v>
      </c>
      <c r="G20" s="12">
        <v>0</v>
      </c>
      <c r="H20" s="13">
        <v>-1</v>
      </c>
    </row>
    <row r="21" spans="2:8" s="7" customFormat="1">
      <c r="B21" s="5" t="s">
        <v>26</v>
      </c>
      <c r="C21" s="6">
        <v>1877173588.7023494</v>
      </c>
      <c r="D21" s="6">
        <f>SUM(D11:D20)</f>
        <v>69265891.05675</v>
      </c>
      <c r="E21" s="6">
        <v>1946715989.4190993</v>
      </c>
      <c r="F21" s="6">
        <v>1491679077.97</v>
      </c>
      <c r="G21" s="6">
        <v>1491679077.97</v>
      </c>
      <c r="H21" s="26">
        <v>-385494510.73234934</v>
      </c>
    </row>
    <row r="22" spans="2:8">
      <c r="B22" s="28" t="s">
        <v>27</v>
      </c>
      <c r="C22" s="28"/>
      <c r="D22" s="28"/>
      <c r="E22" s="28"/>
      <c r="F22" s="28"/>
      <c r="G22" s="28"/>
      <c r="H22" s="27"/>
    </row>
    <row r="23" spans="2:8" ht="7.05" customHeight="1"/>
    <row r="24" spans="2:8" ht="7.05" customHeight="1"/>
    <row r="25" spans="2:8">
      <c r="B25" s="18" t="s">
        <v>28</v>
      </c>
      <c r="C25" s="21" t="s">
        <v>3</v>
      </c>
      <c r="D25" s="22"/>
      <c r="E25" s="22"/>
      <c r="F25" s="22"/>
      <c r="G25" s="23"/>
      <c r="H25" s="18" t="s">
        <v>4</v>
      </c>
    </row>
    <row r="26" spans="2:8" ht="24">
      <c r="B26" s="19"/>
      <c r="C26" s="2" t="s">
        <v>5</v>
      </c>
      <c r="D26" s="2" t="s">
        <v>6</v>
      </c>
      <c r="E26" s="2" t="s">
        <v>7</v>
      </c>
      <c r="F26" s="2" t="s">
        <v>8</v>
      </c>
      <c r="G26" s="2" t="s">
        <v>9</v>
      </c>
      <c r="H26" s="20"/>
    </row>
    <row r="27" spans="2:8">
      <c r="B27" s="20"/>
      <c r="C27" s="2" t="s">
        <v>10</v>
      </c>
      <c r="D27" s="2" t="s">
        <v>11</v>
      </c>
      <c r="E27" s="2" t="s">
        <v>12</v>
      </c>
      <c r="F27" s="2" t="s">
        <v>13</v>
      </c>
      <c r="G27" s="2" t="s">
        <v>14</v>
      </c>
      <c r="H27" s="2" t="s">
        <v>15</v>
      </c>
    </row>
    <row r="28" spans="2:8" ht="24">
      <c r="B28" s="8" t="s">
        <v>29</v>
      </c>
      <c r="C28" s="14">
        <v>1860668111.7023494</v>
      </c>
      <c r="D28" s="14">
        <f>SUM(D29:D36)</f>
        <v>68916820.166749999</v>
      </c>
      <c r="E28" s="14">
        <f>SUM(E29:E36)</f>
        <v>1929861441.5290992</v>
      </c>
      <c r="F28" s="14">
        <f>SUM(F29:F36)</f>
        <v>1489534875.3600001</v>
      </c>
      <c r="G28" s="14">
        <f>SUM(G29:G36)</f>
        <v>1489534875.3600001</v>
      </c>
      <c r="H28" s="15">
        <f>SUM(H29:H36)</f>
        <v>-371133236.34234941</v>
      </c>
    </row>
    <row r="29" spans="2:8">
      <c r="B29" s="4" t="s">
        <v>30</v>
      </c>
      <c r="C29" s="12">
        <v>113717827.3</v>
      </c>
      <c r="D29" s="12">
        <v>4762810.92</v>
      </c>
      <c r="E29" s="10">
        <v>118480638.22</v>
      </c>
      <c r="F29" s="10">
        <v>104612219.68000001</v>
      </c>
      <c r="G29" s="10">
        <v>104612219.68000001</v>
      </c>
      <c r="H29" s="13">
        <f>G29-C29</f>
        <v>-9105607.6199999899</v>
      </c>
    </row>
    <row r="30" spans="2:8">
      <c r="B30" s="4" t="s">
        <v>31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3">
        <f t="shared" ref="H30:H36" si="0">G30-C30</f>
        <v>0</v>
      </c>
    </row>
    <row r="31" spans="2:8">
      <c r="B31" s="4" t="s">
        <v>32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3">
        <f t="shared" si="0"/>
        <v>0</v>
      </c>
    </row>
    <row r="32" spans="2:8">
      <c r="B32" s="4" t="s">
        <v>33</v>
      </c>
      <c r="C32" s="12">
        <v>367300186.46915001</v>
      </c>
      <c r="D32" s="12">
        <v>16328953.246549999</v>
      </c>
      <c r="E32" s="12">
        <v>383629139.71569997</v>
      </c>
      <c r="F32" s="12">
        <v>266767278.91</v>
      </c>
      <c r="G32" s="12">
        <v>266767278.91</v>
      </c>
      <c r="H32" s="13">
        <f t="shared" si="0"/>
        <v>-100532907.55915001</v>
      </c>
    </row>
    <row r="33" spans="2:8">
      <c r="B33" s="4" t="s">
        <v>34</v>
      </c>
      <c r="C33" s="12">
        <v>16094323.368000001</v>
      </c>
      <c r="D33" s="12">
        <v>1202505.8370000001</v>
      </c>
      <c r="E33" s="12">
        <v>17296829.204999998</v>
      </c>
      <c r="F33" s="12">
        <v>6724674.9199999999</v>
      </c>
      <c r="G33" s="12">
        <v>6724674.9199999999</v>
      </c>
      <c r="H33" s="13">
        <f t="shared" si="0"/>
        <v>-9369648.4480000008</v>
      </c>
    </row>
    <row r="34" spans="2:8">
      <c r="B34" s="4" t="s">
        <v>35</v>
      </c>
      <c r="C34" s="12">
        <v>22437345.885200001</v>
      </c>
      <c r="D34" s="12">
        <v>13755820.220000001</v>
      </c>
      <c r="E34" s="12">
        <v>36193166.1052</v>
      </c>
      <c r="F34" s="12">
        <v>8388247.29</v>
      </c>
      <c r="G34" s="12">
        <v>8388247.29</v>
      </c>
      <c r="H34" s="13">
        <f t="shared" si="0"/>
        <v>-14049098.595200002</v>
      </c>
    </row>
    <row r="35" spans="2:8" ht="34.200000000000003">
      <c r="B35" s="4" t="s">
        <v>36</v>
      </c>
      <c r="C35" s="12">
        <v>1271118428.6799994</v>
      </c>
      <c r="D35" s="12">
        <v>32866729.9432</v>
      </c>
      <c r="E35" s="12">
        <v>1304261668.2831993</v>
      </c>
      <c r="F35" s="12">
        <v>1103042454.5599999</v>
      </c>
      <c r="G35" s="12">
        <v>1103042454.5599999</v>
      </c>
      <c r="H35" s="13">
        <f t="shared" si="0"/>
        <v>-168075974.11999941</v>
      </c>
    </row>
    <row r="36" spans="2:8" ht="22.8">
      <c r="B36" s="4" t="s">
        <v>37</v>
      </c>
      <c r="C36" s="12">
        <v>70000000</v>
      </c>
      <c r="D36" s="12">
        <v>0</v>
      </c>
      <c r="E36" s="12">
        <v>70000000</v>
      </c>
      <c r="F36" s="12">
        <v>0</v>
      </c>
      <c r="G36" s="12">
        <v>0</v>
      </c>
      <c r="H36" s="13">
        <f t="shared" si="0"/>
        <v>-70000000</v>
      </c>
    </row>
    <row r="37" spans="2:8" ht="48">
      <c r="B37" s="9" t="s">
        <v>38</v>
      </c>
      <c r="C37" s="16">
        <v>16505476</v>
      </c>
      <c r="D37" s="16">
        <v>349070.89</v>
      </c>
      <c r="E37" s="16">
        <v>16854546.890000001</v>
      </c>
      <c r="F37" s="16">
        <v>2144202.61</v>
      </c>
      <c r="G37" s="16">
        <v>2144202.61</v>
      </c>
      <c r="H37" s="17">
        <v>-14361273.390000001</v>
      </c>
    </row>
    <row r="38" spans="2:8">
      <c r="B38" s="4" t="s">
        <v>39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3">
        <v>0</v>
      </c>
    </row>
    <row r="39" spans="2:8">
      <c r="B39" s="4" t="s">
        <v>40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3">
        <v>0</v>
      </c>
    </row>
    <row r="40" spans="2:8" ht="22.8">
      <c r="B40" s="4" t="s">
        <v>41</v>
      </c>
      <c r="C40" s="12">
        <v>16505476</v>
      </c>
      <c r="D40" s="12">
        <v>349070.89</v>
      </c>
      <c r="E40" s="12">
        <v>16854546.890000001</v>
      </c>
      <c r="F40" s="12">
        <v>2144202.61</v>
      </c>
      <c r="G40" s="12">
        <v>2144202.61</v>
      </c>
      <c r="H40" s="13">
        <f t="shared" ref="H40" si="1">G40-C40</f>
        <v>-14361273.390000001</v>
      </c>
    </row>
    <row r="41" spans="2:8" ht="22.8">
      <c r="B41" s="4" t="s">
        <v>37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3">
        <v>0</v>
      </c>
    </row>
    <row r="42" spans="2:8">
      <c r="B42" s="9" t="s">
        <v>42</v>
      </c>
      <c r="C42" s="16">
        <v>1</v>
      </c>
      <c r="D42" s="16">
        <v>0</v>
      </c>
      <c r="E42" s="16">
        <v>1</v>
      </c>
      <c r="F42" s="16">
        <v>0</v>
      </c>
      <c r="G42" s="16">
        <v>0</v>
      </c>
      <c r="H42" s="17">
        <v>-1</v>
      </c>
    </row>
    <row r="43" spans="2:8">
      <c r="B43" s="4" t="s">
        <v>43</v>
      </c>
      <c r="C43" s="12">
        <v>1</v>
      </c>
      <c r="D43" s="12">
        <v>0</v>
      </c>
      <c r="E43" s="12">
        <v>1</v>
      </c>
      <c r="F43" s="12">
        <v>0</v>
      </c>
      <c r="G43" s="12">
        <v>0</v>
      </c>
      <c r="H43" s="13">
        <v>-1</v>
      </c>
    </row>
    <row r="44" spans="2:8" s="7" customFormat="1">
      <c r="B44" s="5" t="s">
        <v>26</v>
      </c>
      <c r="C44" s="6">
        <v>1877173588.7023494</v>
      </c>
      <c r="D44" s="6">
        <f>SUM(D28+D37)</f>
        <v>69265891.05675</v>
      </c>
      <c r="E44" s="6">
        <f>SUM(E28+E37)</f>
        <v>1946715988.4190993</v>
      </c>
      <c r="F44" s="6">
        <f t="shared" ref="F44:G44" si="2">SUM(F28+F37)</f>
        <v>1491679077.97</v>
      </c>
      <c r="G44" s="6">
        <f t="shared" si="2"/>
        <v>1491679077.97</v>
      </c>
      <c r="H44" s="26">
        <f>H28+H37+H42</f>
        <v>-385494510.7323494</v>
      </c>
    </row>
    <row r="45" spans="2:8">
      <c r="B45" s="28" t="s">
        <v>27</v>
      </c>
      <c r="C45" s="28"/>
      <c r="D45" s="28"/>
      <c r="E45" s="28"/>
      <c r="F45" s="28"/>
      <c r="G45" s="28"/>
      <c r="H45" s="27"/>
    </row>
    <row r="47" spans="2:8" ht="4.05" customHeight="1">
      <c r="B47" s="25"/>
      <c r="C47" s="25"/>
      <c r="D47" s="25"/>
      <c r="E47" s="25"/>
      <c r="F47" s="25"/>
      <c r="G47" s="25"/>
      <c r="H47" s="25"/>
    </row>
    <row r="48" spans="2:8" ht="4.05" customHeight="1"/>
  </sheetData>
  <mergeCells count="16">
    <mergeCell ref="B47:H47"/>
    <mergeCell ref="H21:H22"/>
    <mergeCell ref="B22:G22"/>
    <mergeCell ref="B25:B27"/>
    <mergeCell ref="C25:G25"/>
    <mergeCell ref="H25:H26"/>
    <mergeCell ref="H44:H45"/>
    <mergeCell ref="B45:G45"/>
    <mergeCell ref="B8:B10"/>
    <mergeCell ref="C8:G8"/>
    <mergeCell ref="H8:H9"/>
    <mergeCell ref="B1:H1"/>
    <mergeCell ref="B2:H2"/>
    <mergeCell ref="B3:H3"/>
    <mergeCell ref="B4:H4"/>
    <mergeCell ref="B6:H6"/>
  </mergeCells>
  <pageMargins left="0.31496062992125984" right="0.11811023622047245" top="0.35433070866141736" bottom="0.15748031496062992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Resultado (2)</vt:lpstr>
      <vt:lpstr>Resultado</vt:lpstr>
      <vt:lpstr>Resultado!Área_de_impresión</vt:lpstr>
      <vt:lpstr>'Resultado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2023-10-19T20:49:06Z</cp:lastPrinted>
  <dcterms:created xsi:type="dcterms:W3CDTF">2023-10-13T16:29:56Z</dcterms:created>
  <dcterms:modified xsi:type="dcterms:W3CDTF">2023-10-24T17:59:28Z</dcterms:modified>
</cp:coreProperties>
</file>