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1 CUENTA PUBLICA 2024\Archivos para subir TRANSPAR\2024\Trimestral\3er Trimestre 24\Presupuestal\"/>
    </mc:Choice>
  </mc:AlternateContent>
  <bookViews>
    <workbookView xWindow="0" yWindow="0" windowWidth="19200" windowHeight="6912"/>
  </bookViews>
  <sheets>
    <sheet name="ok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40" i="2"/>
  <c r="D39" i="2"/>
  <c r="D38" i="2"/>
  <c r="D37" i="2"/>
  <c r="D36" i="2"/>
  <c r="D34" i="2"/>
  <c r="D33" i="2"/>
  <c r="D32" i="2"/>
  <c r="D31" i="2"/>
  <c r="D30" i="2"/>
  <c r="D29" i="2"/>
  <c r="D28" i="2"/>
  <c r="D27" i="2"/>
  <c r="B19" i="2" l="1"/>
  <c r="C35" i="2" l="1"/>
  <c r="E35" i="2"/>
  <c r="F35" i="2"/>
  <c r="B35" i="2"/>
  <c r="C26" i="2"/>
  <c r="E26" i="2"/>
  <c r="F26" i="2"/>
  <c r="B26" i="2"/>
  <c r="G38" i="2"/>
  <c r="G35" i="2" s="1"/>
  <c r="G34" i="2"/>
  <c r="G33" i="2"/>
  <c r="G32" i="2"/>
  <c r="G31" i="2"/>
  <c r="G30" i="2"/>
  <c r="G29" i="2"/>
  <c r="G28" i="2"/>
  <c r="G27" i="2"/>
  <c r="G20" i="2"/>
  <c r="F19" i="2"/>
  <c r="G19" i="2" s="1"/>
  <c r="E19" i="2"/>
  <c r="C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D26" i="2" l="1"/>
  <c r="F42" i="2"/>
  <c r="E42" i="2"/>
  <c r="G26" i="2"/>
  <c r="B42" i="2"/>
  <c r="G42" i="2" s="1"/>
  <c r="D35" i="2"/>
  <c r="C42" i="2"/>
  <c r="D19" i="2"/>
  <c r="D42" i="2" l="1"/>
</calcChain>
</file>

<file path=xl/sharedStrings.xml><?xml version="1.0" encoding="utf-8"?>
<sst xmlns="http://schemas.openxmlformats.org/spreadsheetml/2006/main" count="62" uniqueCount="46">
  <si>
    <t>Rubro de Ingresos</t>
  </si>
  <si>
    <t>Ingresos</t>
  </si>
  <si>
    <t>Diferencia</t>
  </si>
  <si>
    <t>Ampliaciones/Reducciones</t>
  </si>
  <si>
    <t>Modificado</t>
  </si>
  <si>
    <t>Devengado</t>
  </si>
  <si>
    <t>Recaudado</t>
  </si>
  <si>
    <t>1</t>
  </si>
  <si>
    <t>2</t>
  </si>
  <si>
    <t>3=(1 + 2)</t>
  </si>
  <si>
    <t>4</t>
  </si>
  <si>
    <t>5</t>
  </si>
  <si>
    <t>6=(5 - 1)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</si>
  <si>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</si>
  <si>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</si>
  <si>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</si>
  <si>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</si>
  <si>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</si>
  <si>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</si>
  <si>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</si>
  <si>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</si>
  <si>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</si>
  <si>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</si>
  <si>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   Total   </t>
  </si>
  <si>
    <t>Ingresos Excedentes</t>
  </si>
  <si>
    <t xml:space="preserve">    Ingresos del Poder Ejecutivo Federal o Estatal y de los municipios</t>
  </si>
  <si>
    <t xml:space="preserve">           Impuestos</t>
  </si>
  <si>
    <t xml:space="preserve">      Cuotas y Aportaciones de Seguridad Social</t>
  </si>
  <si>
    <t xml:space="preserve">           Contribuciones de mejoras</t>
  </si>
  <si>
    <t xml:space="preserve">           Derechos</t>
  </si>
  <si>
    <t xml:space="preserve">           Productos</t>
  </si>
  <si>
    <t xml:space="preserve">           Aprovechamientos</t>
  </si>
  <si>
    <t xml:space="preserve">           Participaciones, Aportaciones, Convenios, Incentivos Derivados de la Colaboración Fiscal y Fondos Distintos de Aportaciones</t>
  </si>
  <si>
    <t xml:space="preserve">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</si>
  <si>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</si>
  <si>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Cuotas y Aportaciones de Seguridad Social</t>
  </si>
  <si>
    <t xml:space="preserve">      Productos</t>
  </si>
  <si>
    <t xml:space="preserve">           Ingresos por Venta de Bienes, Prestación de Servicios y Otros Ingresos</t>
  </si>
  <si>
    <t xml:space="preserve">    Ingresos derivados de financiamientos</t>
  </si>
  <si>
    <t xml:space="preserve">      Ingresos derivados de Financiamientos</t>
  </si>
  <si>
    <t>Estimado</t>
  </si>
  <si>
    <t>Rubro de Ingresos / Fuente de Financiamiento</t>
  </si>
  <si>
    <t xml:space="preserve"> Del 01 de Enero de 2024 al 30 de Septiembre de 2024</t>
  </si>
  <si>
    <t>Municipio de Campeche</t>
  </si>
  <si>
    <t>Estado Analítico de Ingresos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</si>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</sst>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  <charset val="134"/>
    </font>
    <font>
      <b/>
      <sz val="10"/>
      <name val="Arial"/>
      <family val="2"/>
      <charset val="134"/>
    </font>
    <font>
      <b/>
      <sz val="7"/>
      <name val="Arial"/>
      <family val="2"/>
      <charset val="134"/>
    </font>
    <font>
      <sz val="9"/>
      <name val="Arial"/>
      <family val="2"/>
      <charset val="134"/>
    </font>
    <font>
      <sz val="9"/>
      <name val="Calibri"/>
      <family val="2"/>
      <scheme val="minor"/>
    </font>
    <font>
      <b/>
      <sz val="9"/>
      <name val="Arial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/>
      <bottom style="thin">
        <color auto="1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indexed="64"/>
      </right>
      <top style="thin">
        <color rgb="FFD2D2D2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2" fillId="0" borderId="17" xfId="0" applyFont="1" applyBorder="1" applyAlignment="1">
      <alignment horizontal="left" vertical="top" wrapText="1"/>
    </xf>
    <xf numFmtId="0" fontId="23" fillId="0" borderId="0" xfId="0" applyFont="1"/>
    <xf numFmtId="0" fontId="22" fillId="0" borderId="20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wrapText="1"/>
    </xf>
    <xf numFmtId="164" fontId="24" fillId="0" borderId="24" xfId="0" applyNumberFormat="1" applyFont="1" applyBorder="1"/>
    <xf numFmtId="43" fontId="22" fillId="0" borderId="18" xfId="42" applyFont="1" applyBorder="1" applyAlignment="1">
      <alignment vertical="top"/>
    </xf>
    <xf numFmtId="43" fontId="22" fillId="0" borderId="21" xfId="42" applyFont="1" applyBorder="1" applyAlignment="1">
      <alignment vertical="top"/>
    </xf>
    <xf numFmtId="43" fontId="22" fillId="0" borderId="22" xfId="42" applyFont="1" applyBorder="1" applyAlignment="1">
      <alignment vertical="top"/>
    </xf>
    <xf numFmtId="0" fontId="24" fillId="0" borderId="17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43" fontId="24" fillId="0" borderId="18" xfId="42" applyFont="1" applyBorder="1" applyAlignment="1">
      <alignment vertical="top"/>
    </xf>
    <xf numFmtId="43" fontId="24" fillId="0" borderId="19" xfId="42" applyFont="1" applyBorder="1" applyAlignment="1">
      <alignment vertical="top"/>
    </xf>
    <xf numFmtId="43" fontId="24" fillId="0" borderId="21" xfId="42" applyFont="1" applyBorder="1" applyAlignment="1">
      <alignment vertical="top"/>
    </xf>
    <xf numFmtId="43" fontId="24" fillId="0" borderId="22" xfId="42" applyFont="1" applyBorder="1" applyAlignment="1">
      <alignment vertical="top"/>
    </xf>
    <xf numFmtId="0" fontId="24" fillId="0" borderId="10" xfId="0" applyFont="1" applyBorder="1" applyAlignment="1">
      <alignment horizontal="center" vertical="center" wrapText="1"/>
    </xf>
    <xf numFmtId="43" fontId="23" fillId="0" borderId="0" xfId="0" applyNumberFormat="1" applyFont="1"/>
    <xf numFmtId="0" fontId="18" fillId="0" borderId="0" xfId="0" applyFont="1"/>
    <xf numFmtId="43" fontId="22" fillId="0" borderId="27" xfId="42" applyFont="1" applyBorder="1" applyAlignment="1">
      <alignment vertical="top"/>
    </xf>
    <xf numFmtId="43" fontId="18" fillId="0" borderId="0" xfId="0" applyNumberFormat="1" applyFont="1"/>
    <xf numFmtId="0" fontId="22" fillId="0" borderId="28" xfId="0" applyFont="1" applyBorder="1" applyAlignment="1">
      <alignment horizontal="left" vertical="top" wrapText="1"/>
    </xf>
    <xf numFmtId="43" fontId="22" fillId="0" borderId="29" xfId="42" applyFont="1" applyBorder="1" applyAlignment="1">
      <alignment vertical="top"/>
    </xf>
    <xf numFmtId="43" fontId="22" fillId="0" borderId="30" xfId="42" applyFont="1" applyBorder="1" applyAlignment="1">
      <alignment vertical="top"/>
    </xf>
    <xf numFmtId="43" fontId="22" fillId="0" borderId="21" xfId="42" applyFont="1" applyFill="1" applyBorder="1" applyAlignment="1">
      <alignment vertical="top"/>
    </xf>
    <xf numFmtId="43" fontId="22" fillId="0" borderId="0" xfId="42" applyFont="1" applyBorder="1" applyAlignment="1">
      <alignment vertical="top"/>
    </xf>
    <xf numFmtId="164" fontId="24" fillId="0" borderId="25" xfId="0" applyNumberFormat="1" applyFont="1" applyBorder="1"/>
    <xf numFmtId="164" fontId="24" fillId="0" borderId="26" xfId="0" applyNumberFormat="1" applyFont="1" applyBorder="1"/>
    <xf numFmtId="0" fontId="21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1746838</xdr:colOff>
      <xdr:row>48</xdr:row>
      <xdr:rowOff>103734</xdr:rowOff>
    </xdr:from>
    <xdr:to>
      <xdr:col>5</xdr:col>
      <xdr:colOff>1120846</xdr:colOff>
      <xdr:row>51</xdr:row>
      <xdr:rowOff>109113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278B060B-8F01-4E14-A321-80EBA8B1C172}"/>
            </a:ext>
          </a:extLst>
        </xdr:cNvPr>
        <xdr:cNvGrpSpPr>
          <a:grpSpLocks/>
        </xdr:cNvGrpSpPr>
      </xdr:nvGrpSpPr>
      <xdr:grpSpPr bwMode="auto">
        <a:xfrm>
          <a:off x="1746838" y="9302163"/>
          <a:ext cx="8278522" cy="560550"/>
          <a:chOff x="354698" y="14019655"/>
          <a:chExt cx="6167411" cy="635417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56A2F4F-8EB7-145F-3839-4D38A647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23B887D-D329-D4A4-F8DA-355896533CB8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450155</xdr:colOff>
      <xdr:row>0</xdr:row>
      <xdr:rowOff>11527</xdr:rowOff>
    </xdr:from>
    <xdr:to>
      <xdr:col>0</xdr:col>
      <xdr:colOff>2427514</xdr:colOff>
      <xdr:row>5</xdr:row>
      <xdr:rowOff>10886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5A5783-31FD-4E6C-A338-46D1E5B6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55" y="11527"/>
          <a:ext cx="1977359" cy="88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zoomScale="70" zoomScaleNormal="70" zoomScaleSheetLayoutView="70" workbookViewId="0">
      <selection activeCell="I24" sqref="I24"/>
    </sheetView>
  </sheetViews>
  <sheetFormatPr baseColWidth="10" defaultColWidth="11.109375" defaultRowHeight="14.4"/>
  <cols>
    <col min="1" max="1" width="55.5546875" style="17" customWidth="1"/>
    <col min="2" max="7" width="18.5546875" style="17" customWidth="1"/>
    <col min="8" max="8" width="12.44140625" style="17" customWidth="1"/>
    <col min="9" max="9" width="11.33203125" style="17" bestFit="1" customWidth="1"/>
    <col min="10" max="16384" width="11.109375" style="17"/>
  </cols>
  <sheetData>
    <row r="1" spans="1:8">
      <c r="A1" s="28" t="s">
        <v>43</v>
      </c>
      <c r="B1" s="28"/>
      <c r="C1" s="28"/>
      <c r="D1" s="28"/>
      <c r="E1" s="28"/>
      <c r="F1" s="28"/>
      <c r="G1" s="28"/>
    </row>
    <row r="2" spans="1:8">
      <c r="A2" s="28" t="s">
        <v>44</v>
      </c>
      <c r="B2" s="28"/>
      <c r="C2" s="28"/>
      <c r="D2" s="28"/>
      <c r="E2" s="28"/>
      <c r="F2" s="28"/>
      <c r="G2" s="28"/>
    </row>
    <row r="3" spans="1:8">
      <c r="A3" s="29" t="s">
        <v>42</v>
      </c>
      <c r="B3" s="29"/>
      <c r="C3" s="29"/>
      <c r="D3" s="29"/>
      <c r="E3" s="29"/>
      <c r="F3" s="29"/>
      <c r="G3" s="29"/>
    </row>
    <row r="4" spans="1:8">
      <c r="A4" s="29" t="s">
        <v>45</v>
      </c>
      <c r="B4" s="29"/>
      <c r="C4" s="29"/>
      <c r="D4" s="29"/>
      <c r="E4" s="29"/>
      <c r="F4" s="29"/>
      <c r="G4" s="29"/>
    </row>
    <row r="5" spans="1:8" ht="11.4" customHeight="1"/>
    <row r="6" spans="1:8">
      <c r="A6" s="30" t="s">
        <v>0</v>
      </c>
      <c r="B6" s="33" t="s">
        <v>1</v>
      </c>
      <c r="C6" s="34"/>
      <c r="D6" s="34"/>
      <c r="E6" s="34"/>
      <c r="F6" s="35"/>
      <c r="G6" s="30" t="s">
        <v>2</v>
      </c>
    </row>
    <row r="7" spans="1:8" ht="24">
      <c r="A7" s="31"/>
      <c r="B7" s="15" t="s">
        <v>40</v>
      </c>
      <c r="C7" s="15" t="s">
        <v>3</v>
      </c>
      <c r="D7" s="15" t="s">
        <v>4</v>
      </c>
      <c r="E7" s="15" t="s">
        <v>5</v>
      </c>
      <c r="F7" s="15" t="s">
        <v>6</v>
      </c>
      <c r="G7" s="32"/>
    </row>
    <row r="8" spans="1:8">
      <c r="A8" s="32"/>
      <c r="B8" s="15" t="s">
        <v>7</v>
      </c>
      <c r="C8" s="15" t="s">
        <v>8</v>
      </c>
      <c r="D8" s="15" t="s">
        <v>9</v>
      </c>
      <c r="E8" s="15" t="s">
        <v>10</v>
      </c>
      <c r="F8" s="15" t="s">
        <v>11</v>
      </c>
      <c r="G8" s="15" t="s">
        <v>12</v>
      </c>
    </row>
    <row r="9" spans="1:8" s="2" customFormat="1" ht="12">
      <c r="A9" s="1" t="s">
        <v>13</v>
      </c>
      <c r="B9" s="6">
        <v>118760226</v>
      </c>
      <c r="C9" s="6">
        <v>6238936.8600000003</v>
      </c>
      <c r="D9" s="7">
        <f>SUM(B9:C9)</f>
        <v>124999162.86</v>
      </c>
      <c r="E9" s="6">
        <v>101443025.11</v>
      </c>
      <c r="F9" s="6">
        <v>101443025.11</v>
      </c>
      <c r="G9" s="8">
        <f>F9-B9</f>
        <v>-17317200.890000001</v>
      </c>
      <c r="H9" s="16"/>
    </row>
    <row r="10" spans="1:8" s="2" customFormat="1" ht="12">
      <c r="A10" s="3" t="s">
        <v>14</v>
      </c>
      <c r="B10" s="7">
        <v>0</v>
      </c>
      <c r="C10" s="7">
        <v>0</v>
      </c>
      <c r="D10" s="7">
        <f t="shared" ref="D10:D18" si="0">SUM(B10:C10)</f>
        <v>0</v>
      </c>
      <c r="E10" s="7">
        <v>0</v>
      </c>
      <c r="F10" s="18">
        <v>0</v>
      </c>
      <c r="G10" s="8">
        <f t="shared" ref="G10:G20" si="1">F10-B10</f>
        <v>0</v>
      </c>
      <c r="H10" s="16"/>
    </row>
    <row r="11" spans="1:8" s="2" customFormat="1" ht="12">
      <c r="A11" s="3" t="s">
        <v>15</v>
      </c>
      <c r="B11" s="7">
        <v>0</v>
      </c>
      <c r="C11" s="7">
        <v>0</v>
      </c>
      <c r="D11" s="7">
        <f t="shared" si="0"/>
        <v>0</v>
      </c>
      <c r="E11" s="7">
        <v>0</v>
      </c>
      <c r="F11" s="18">
        <v>0</v>
      </c>
      <c r="G11" s="8">
        <f t="shared" si="1"/>
        <v>0</v>
      </c>
      <c r="H11" s="16"/>
    </row>
    <row r="12" spans="1:8" s="2" customFormat="1" ht="12">
      <c r="A12" s="3" t="s">
        <v>16</v>
      </c>
      <c r="B12" s="7">
        <v>406814772</v>
      </c>
      <c r="C12" s="7">
        <v>9749728.6400000006</v>
      </c>
      <c r="D12" s="7">
        <f t="shared" si="0"/>
        <v>416564500.63999999</v>
      </c>
      <c r="E12" s="7">
        <v>347100365.83999997</v>
      </c>
      <c r="F12" s="18">
        <v>347100365.83999997</v>
      </c>
      <c r="G12" s="8">
        <f t="shared" si="1"/>
        <v>-59714406.160000026</v>
      </c>
      <c r="H12" s="16"/>
    </row>
    <row r="13" spans="1:8" s="2" customFormat="1" ht="12">
      <c r="A13" s="3" t="s">
        <v>17</v>
      </c>
      <c r="B13" s="7">
        <v>10246344</v>
      </c>
      <c r="C13" s="7">
        <v>2078116.46</v>
      </c>
      <c r="D13" s="7">
        <f t="shared" si="0"/>
        <v>12324460.460000001</v>
      </c>
      <c r="E13" s="7">
        <v>7644879.2199999997</v>
      </c>
      <c r="F13" s="18">
        <v>7644879.2199999997</v>
      </c>
      <c r="G13" s="8">
        <f t="shared" si="1"/>
        <v>-2601464.7800000003</v>
      </c>
      <c r="H13" s="16"/>
    </row>
    <row r="14" spans="1:8" s="2" customFormat="1" ht="12">
      <c r="A14" s="3" t="s">
        <v>18</v>
      </c>
      <c r="B14" s="7">
        <v>16424910</v>
      </c>
      <c r="C14" s="7">
        <v>114473861.43000001</v>
      </c>
      <c r="D14" s="7">
        <f t="shared" si="0"/>
        <v>130898771.43000001</v>
      </c>
      <c r="E14" s="7">
        <v>10347772.699999999</v>
      </c>
      <c r="F14" s="18">
        <v>10347772.699999999</v>
      </c>
      <c r="G14" s="8">
        <f t="shared" si="1"/>
        <v>-6077137.3000000007</v>
      </c>
      <c r="H14" s="16"/>
    </row>
    <row r="15" spans="1:8" s="2" customFormat="1" ht="12">
      <c r="A15" s="3" t="s">
        <v>19</v>
      </c>
      <c r="B15" s="7">
        <v>3237444</v>
      </c>
      <c r="C15" s="7">
        <v>267795.61</v>
      </c>
      <c r="D15" s="7">
        <f t="shared" si="0"/>
        <v>3505239.61</v>
      </c>
      <c r="E15" s="7">
        <v>3056488.21</v>
      </c>
      <c r="F15" s="18">
        <v>3056488.21</v>
      </c>
      <c r="G15" s="8">
        <f t="shared" si="1"/>
        <v>-180955.79000000004</v>
      </c>
      <c r="H15" s="16"/>
    </row>
    <row r="16" spans="1:8" s="2" customFormat="1" ht="22.8">
      <c r="A16" s="3" t="s">
        <v>20</v>
      </c>
      <c r="B16" s="7">
        <v>1246662116</v>
      </c>
      <c r="C16" s="7">
        <v>49490370.289999999</v>
      </c>
      <c r="D16" s="7">
        <f t="shared" si="0"/>
        <v>1296152486.29</v>
      </c>
      <c r="E16" s="7">
        <v>1036620939.3200001</v>
      </c>
      <c r="F16" s="18">
        <v>1036620939.3200001</v>
      </c>
      <c r="G16" s="8">
        <f t="shared" si="1"/>
        <v>-210041176.67999995</v>
      </c>
      <c r="H16" s="16"/>
    </row>
    <row r="17" spans="1:9" s="2" customFormat="1" ht="22.8">
      <c r="A17" s="3" t="s">
        <v>21</v>
      </c>
      <c r="B17" s="7">
        <v>200000</v>
      </c>
      <c r="C17" s="7">
        <v>0</v>
      </c>
      <c r="D17" s="7">
        <f t="shared" si="0"/>
        <v>200000</v>
      </c>
      <c r="E17" s="7">
        <v>0</v>
      </c>
      <c r="F17" s="18">
        <v>0</v>
      </c>
      <c r="G17" s="8">
        <f t="shared" si="1"/>
        <v>-200000</v>
      </c>
      <c r="H17" s="16"/>
    </row>
    <row r="18" spans="1:9" s="2" customFormat="1" ht="12">
      <c r="A18" s="20" t="s">
        <v>22</v>
      </c>
      <c r="B18" s="21">
        <v>1</v>
      </c>
      <c r="C18" s="21">
        <v>0</v>
      </c>
      <c r="D18" s="21">
        <f t="shared" si="0"/>
        <v>1</v>
      </c>
      <c r="E18" s="21">
        <v>0</v>
      </c>
      <c r="F18" s="21">
        <v>0</v>
      </c>
      <c r="G18" s="22">
        <f t="shared" si="1"/>
        <v>-1</v>
      </c>
      <c r="H18" s="16"/>
    </row>
    <row r="19" spans="1:9" s="2" customFormat="1" ht="12">
      <c r="A19" s="4" t="s">
        <v>23</v>
      </c>
      <c r="B19" s="5">
        <f>SUM(B9:B18)</f>
        <v>1802345813</v>
      </c>
      <c r="C19" s="5">
        <f>SUM(C9:C18)</f>
        <v>182298809.29000002</v>
      </c>
      <c r="D19" s="5">
        <f t="shared" ref="D19:F19" si="2">SUM(D9:D18)</f>
        <v>1984644622.29</v>
      </c>
      <c r="E19" s="5">
        <f t="shared" si="2"/>
        <v>1506213470.4000001</v>
      </c>
      <c r="F19" s="5">
        <f t="shared" si="2"/>
        <v>1506213470.4000001</v>
      </c>
      <c r="G19" s="25">
        <f t="shared" si="1"/>
        <v>-296132342.5999999</v>
      </c>
      <c r="H19" s="16"/>
    </row>
    <row r="20" spans="1:9">
      <c r="A20" s="27" t="s">
        <v>24</v>
      </c>
      <c r="B20" s="27"/>
      <c r="C20" s="27"/>
      <c r="D20" s="27"/>
      <c r="E20" s="27"/>
      <c r="F20" s="27"/>
      <c r="G20" s="26">
        <f t="shared" si="1"/>
        <v>0</v>
      </c>
      <c r="H20" s="16"/>
    </row>
    <row r="21" spans="1:9" ht="7.05" customHeight="1"/>
    <row r="22" spans="1:9" ht="7.05" customHeight="1"/>
    <row r="23" spans="1:9">
      <c r="A23" s="30" t="s">
        <v>41</v>
      </c>
      <c r="B23" s="33" t="s">
        <v>1</v>
      </c>
      <c r="C23" s="34"/>
      <c r="D23" s="34"/>
      <c r="E23" s="34"/>
      <c r="F23" s="35"/>
      <c r="G23" s="30" t="s">
        <v>2</v>
      </c>
    </row>
    <row r="24" spans="1:9" ht="24">
      <c r="A24" s="31"/>
      <c r="B24" s="15" t="s">
        <v>40</v>
      </c>
      <c r="C24" s="15" t="s">
        <v>3</v>
      </c>
      <c r="D24" s="15" t="s">
        <v>4</v>
      </c>
      <c r="E24" s="15" t="s">
        <v>5</v>
      </c>
      <c r="F24" s="15" t="s">
        <v>6</v>
      </c>
      <c r="G24" s="32"/>
    </row>
    <row r="25" spans="1:9">
      <c r="A25" s="32"/>
      <c r="B25" s="15" t="s">
        <v>7</v>
      </c>
      <c r="C25" s="15" t="s">
        <v>8</v>
      </c>
      <c r="D25" s="15" t="s">
        <v>9</v>
      </c>
      <c r="E25" s="15" t="s">
        <v>10</v>
      </c>
      <c r="F25" s="15" t="s">
        <v>11</v>
      </c>
      <c r="G25" s="15" t="s">
        <v>12</v>
      </c>
    </row>
    <row r="26" spans="1:9">
      <c r="A26" s="9" t="s">
        <v>25</v>
      </c>
      <c r="B26" s="11">
        <f>SUM(B27:B34)</f>
        <v>1799108368</v>
      </c>
      <c r="C26" s="11">
        <f t="shared" ref="C26:G26" si="3">SUM(C27:C34)</f>
        <v>182031013.68000001</v>
      </c>
      <c r="D26" s="11">
        <f>B26+C26</f>
        <v>1981139381.6800001</v>
      </c>
      <c r="E26" s="11">
        <f t="shared" si="3"/>
        <v>1503156982.1900001</v>
      </c>
      <c r="F26" s="11">
        <f t="shared" si="3"/>
        <v>1503156982.1900001</v>
      </c>
      <c r="G26" s="12">
        <f t="shared" si="3"/>
        <v>-295951385.80999994</v>
      </c>
    </row>
    <row r="27" spans="1:9">
      <c r="A27" s="3" t="s">
        <v>26</v>
      </c>
      <c r="B27" s="7">
        <v>118760226</v>
      </c>
      <c r="C27" s="7">
        <v>6238936.8600000003</v>
      </c>
      <c r="D27" s="7">
        <f t="shared" ref="D27:D41" si="4">B27+C27</f>
        <v>124999162.86</v>
      </c>
      <c r="E27" s="7">
        <v>101443025.11</v>
      </c>
      <c r="F27" s="7">
        <v>101443025.11</v>
      </c>
      <c r="G27" s="8">
        <f>F27-B27</f>
        <v>-17317200.890000001</v>
      </c>
    </row>
    <row r="28" spans="1:9">
      <c r="A28" s="3" t="s">
        <v>27</v>
      </c>
      <c r="B28" s="7">
        <v>0</v>
      </c>
      <c r="C28" s="7">
        <v>0</v>
      </c>
      <c r="D28" s="7">
        <f t="shared" si="4"/>
        <v>0</v>
      </c>
      <c r="E28" s="7">
        <v>0</v>
      </c>
      <c r="F28" s="7">
        <v>0</v>
      </c>
      <c r="G28" s="8">
        <f t="shared" ref="G28:G34" si="5">F28-B28</f>
        <v>0</v>
      </c>
    </row>
    <row r="29" spans="1:9">
      <c r="A29" s="3" t="s">
        <v>28</v>
      </c>
      <c r="B29" s="7">
        <v>0</v>
      </c>
      <c r="C29" s="7">
        <v>0</v>
      </c>
      <c r="D29" s="7">
        <f t="shared" si="4"/>
        <v>0</v>
      </c>
      <c r="E29" s="7">
        <v>0</v>
      </c>
      <c r="F29" s="7">
        <v>0</v>
      </c>
      <c r="G29" s="8">
        <f t="shared" si="5"/>
        <v>0</v>
      </c>
    </row>
    <row r="30" spans="1:9">
      <c r="A30" s="3" t="s">
        <v>29</v>
      </c>
      <c r="B30" s="7">
        <v>406814772</v>
      </c>
      <c r="C30" s="7">
        <v>9749728.6400000006</v>
      </c>
      <c r="D30" s="7">
        <f t="shared" si="4"/>
        <v>416564500.63999999</v>
      </c>
      <c r="E30" s="7">
        <v>347100365.83999997</v>
      </c>
      <c r="F30" s="7">
        <v>347100365.83999997</v>
      </c>
      <c r="G30" s="8">
        <f t="shared" si="5"/>
        <v>-59714406.160000026</v>
      </c>
    </row>
    <row r="31" spans="1:9">
      <c r="A31" s="3" t="s">
        <v>30</v>
      </c>
      <c r="B31" s="7">
        <v>10246344</v>
      </c>
      <c r="C31" s="23">
        <v>2078116.46</v>
      </c>
      <c r="D31" s="7">
        <f t="shared" si="4"/>
        <v>12324460.460000001</v>
      </c>
      <c r="E31" s="23">
        <v>7644879.2199999997</v>
      </c>
      <c r="F31" s="23">
        <v>7644879.2199999997</v>
      </c>
      <c r="G31" s="8">
        <f t="shared" si="5"/>
        <v>-2601464.7800000003</v>
      </c>
      <c r="H31" s="24"/>
      <c r="I31" s="19"/>
    </row>
    <row r="32" spans="1:9">
      <c r="A32" s="3" t="s">
        <v>31</v>
      </c>
      <c r="B32" s="7">
        <v>16424910</v>
      </c>
      <c r="C32" s="23">
        <v>114473861.43000001</v>
      </c>
      <c r="D32" s="7">
        <f t="shared" si="4"/>
        <v>130898771.43000001</v>
      </c>
      <c r="E32" s="23">
        <v>10347772.699999999</v>
      </c>
      <c r="F32" s="23">
        <v>10347772.699999999</v>
      </c>
      <c r="G32" s="8">
        <f t="shared" si="5"/>
        <v>-6077137.3000000007</v>
      </c>
    </row>
    <row r="33" spans="1:7" ht="22.8">
      <c r="A33" s="3" t="s">
        <v>32</v>
      </c>
      <c r="B33" s="7">
        <v>1246662116</v>
      </c>
      <c r="C33" s="7">
        <v>49490370.289999999</v>
      </c>
      <c r="D33" s="7">
        <f t="shared" si="4"/>
        <v>1296152486.29</v>
      </c>
      <c r="E33" s="7">
        <v>1036620939.3200001</v>
      </c>
      <c r="F33" s="7">
        <v>1036620939.3200001</v>
      </c>
      <c r="G33" s="8">
        <f t="shared" si="5"/>
        <v>-210041176.67999995</v>
      </c>
    </row>
    <row r="34" spans="1:7" ht="22.8">
      <c r="A34" s="3" t="s">
        <v>33</v>
      </c>
      <c r="B34" s="7">
        <v>200000</v>
      </c>
      <c r="C34" s="7">
        <v>0</v>
      </c>
      <c r="D34" s="7">
        <f t="shared" si="4"/>
        <v>200000</v>
      </c>
      <c r="E34" s="7">
        <v>0</v>
      </c>
      <c r="F34" s="7">
        <v>0</v>
      </c>
      <c r="G34" s="8">
        <f t="shared" si="5"/>
        <v>-200000</v>
      </c>
    </row>
    <row r="35" spans="1:7" ht="36">
      <c r="A35" s="10" t="s">
        <v>34</v>
      </c>
      <c r="B35" s="13">
        <f>SUM(B36:B39)</f>
        <v>3237444</v>
      </c>
      <c r="C35" s="13">
        <f t="shared" ref="C35:G35" si="6">SUM(C36:C39)</f>
        <v>267795.61</v>
      </c>
      <c r="D35" s="13">
        <f t="shared" si="4"/>
        <v>3505239.61</v>
      </c>
      <c r="E35" s="13">
        <f t="shared" si="6"/>
        <v>3056488.21</v>
      </c>
      <c r="F35" s="13">
        <f t="shared" si="6"/>
        <v>3056488.21</v>
      </c>
      <c r="G35" s="14">
        <f t="shared" si="6"/>
        <v>-180955.79000000004</v>
      </c>
    </row>
    <row r="36" spans="1:7">
      <c r="A36" s="3" t="s">
        <v>35</v>
      </c>
      <c r="B36" s="7">
        <v>0</v>
      </c>
      <c r="C36" s="7"/>
      <c r="D36" s="7">
        <f t="shared" si="4"/>
        <v>0</v>
      </c>
      <c r="E36" s="7">
        <v>0</v>
      </c>
      <c r="F36" s="7">
        <v>0</v>
      </c>
      <c r="G36" s="8">
        <v>0</v>
      </c>
    </row>
    <row r="37" spans="1:7">
      <c r="A37" s="3" t="s">
        <v>36</v>
      </c>
      <c r="B37" s="7">
        <v>0</v>
      </c>
      <c r="C37" s="7"/>
      <c r="D37" s="7">
        <f t="shared" si="4"/>
        <v>0</v>
      </c>
      <c r="E37" s="7">
        <v>0</v>
      </c>
      <c r="F37" s="7">
        <v>0</v>
      </c>
      <c r="G37" s="8">
        <v>0</v>
      </c>
    </row>
    <row r="38" spans="1:7" ht="22.8">
      <c r="A38" s="3" t="s">
        <v>37</v>
      </c>
      <c r="B38" s="7">
        <v>3237444</v>
      </c>
      <c r="C38" s="23">
        <v>267795.61</v>
      </c>
      <c r="D38" s="7">
        <f t="shared" si="4"/>
        <v>3505239.61</v>
      </c>
      <c r="E38" s="23">
        <v>3056488.21</v>
      </c>
      <c r="F38" s="23">
        <v>3056488.21</v>
      </c>
      <c r="G38" s="8">
        <f>F38-B38</f>
        <v>-180955.79000000004</v>
      </c>
    </row>
    <row r="39" spans="1:7" ht="22.8">
      <c r="A39" s="3" t="s">
        <v>33</v>
      </c>
      <c r="B39" s="7">
        <v>0</v>
      </c>
      <c r="C39" s="7"/>
      <c r="D39" s="7">
        <f t="shared" si="4"/>
        <v>0</v>
      </c>
      <c r="E39" s="7">
        <v>0</v>
      </c>
      <c r="F39" s="7">
        <v>0</v>
      </c>
      <c r="G39" s="8">
        <v>0</v>
      </c>
    </row>
    <row r="40" spans="1:7">
      <c r="A40" s="10" t="s">
        <v>38</v>
      </c>
      <c r="B40" s="13">
        <v>1</v>
      </c>
      <c r="C40" s="13">
        <v>0</v>
      </c>
      <c r="D40" s="7">
        <f t="shared" si="4"/>
        <v>1</v>
      </c>
      <c r="E40" s="13">
        <v>0</v>
      </c>
      <c r="F40" s="13">
        <v>0</v>
      </c>
      <c r="G40" s="14">
        <v>-1</v>
      </c>
    </row>
    <row r="41" spans="1:7">
      <c r="A41" s="20" t="s">
        <v>39</v>
      </c>
      <c r="B41" s="21">
        <v>1</v>
      </c>
      <c r="C41" s="21">
        <v>0</v>
      </c>
      <c r="D41" s="21">
        <f t="shared" si="4"/>
        <v>1</v>
      </c>
      <c r="E41" s="21">
        <v>0</v>
      </c>
      <c r="F41" s="21">
        <v>0</v>
      </c>
      <c r="G41" s="22">
        <v>-1</v>
      </c>
    </row>
    <row r="42" spans="1:7" s="2" customFormat="1" ht="12">
      <c r="A42" s="4" t="s">
        <v>23</v>
      </c>
      <c r="B42" s="5">
        <f>B26+B35+B40</f>
        <v>1802345813</v>
      </c>
      <c r="C42" s="5">
        <f t="shared" ref="C42:F42" si="7">C26+C35+C40</f>
        <v>182298809.29000002</v>
      </c>
      <c r="D42" s="5">
        <f t="shared" si="7"/>
        <v>1984644622.29</v>
      </c>
      <c r="E42" s="5">
        <f t="shared" si="7"/>
        <v>1506213470.4000001</v>
      </c>
      <c r="F42" s="5">
        <f t="shared" si="7"/>
        <v>1506213470.4000001</v>
      </c>
      <c r="G42" s="25">
        <f>F42-B42</f>
        <v>-296132342.5999999</v>
      </c>
    </row>
    <row r="43" spans="1:7">
      <c r="A43" s="27" t="s">
        <v>24</v>
      </c>
      <c r="B43" s="27"/>
      <c r="C43" s="27"/>
      <c r="D43" s="27"/>
      <c r="E43" s="27"/>
      <c r="F43" s="27"/>
      <c r="G43" s="26"/>
    </row>
    <row r="45" spans="1:7" ht="4.05" customHeight="1">
      <c r="A45" s="36"/>
      <c r="B45" s="36"/>
      <c r="C45" s="36"/>
      <c r="D45" s="36"/>
      <c r="E45" s="36"/>
      <c r="F45" s="36"/>
      <c r="G45" s="36"/>
    </row>
    <row r="46" spans="1:7" ht="4.05" customHeight="1"/>
    <row r="47" spans="1:7">
      <c r="A47" s="37"/>
      <c r="B47" s="37"/>
      <c r="C47" s="37"/>
      <c r="D47" s="37"/>
      <c r="E47" s="37"/>
      <c r="F47" s="37"/>
    </row>
    <row r="48" spans="1:7">
      <c r="A48" s="37"/>
      <c r="B48" s="37"/>
      <c r="C48" s="37"/>
      <c r="D48" s="37"/>
      <c r="E48" s="37"/>
      <c r="F48" s="37"/>
    </row>
    <row r="49" spans="1:6">
      <c r="A49" s="37"/>
      <c r="B49" s="37"/>
      <c r="C49" s="37"/>
      <c r="D49" s="37"/>
      <c r="E49" s="37"/>
      <c r="F49" s="37"/>
    </row>
    <row r="50" spans="1:6">
      <c r="A50" s="37"/>
      <c r="B50" s="37"/>
      <c r="C50" s="37"/>
      <c r="D50" s="37"/>
      <c r="E50" s="37"/>
      <c r="F50" s="37"/>
    </row>
  </sheetData>
  <mergeCells count="19">
    <mergeCell ref="A45:G45"/>
    <mergeCell ref="A47:F47"/>
    <mergeCell ref="A48:F48"/>
    <mergeCell ref="A49:F49"/>
    <mergeCell ref="A50:F50"/>
    <mergeCell ref="G42:G43"/>
    <mergeCell ref="A43:F43"/>
    <mergeCell ref="A1:G1"/>
    <mergeCell ref="A2:G2"/>
    <mergeCell ref="A3:G3"/>
    <mergeCell ref="A4:G4"/>
    <mergeCell ref="A6:A8"/>
    <mergeCell ref="B6:F6"/>
    <mergeCell ref="G6:G7"/>
    <mergeCell ref="G19:G20"/>
    <mergeCell ref="A20:F20"/>
    <mergeCell ref="A23:A25"/>
    <mergeCell ref="B23:F23"/>
    <mergeCell ref="G23:G24"/>
  </mergeCells>
  <printOptions horizontalCentered="1"/>
  <pageMargins left="0.11811023622047245" right="0.47244094488188981" top="0.15748031496062992" bottom="0.1574803149606299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2024-09-12T23:14:55Z</cp:lastPrinted>
  <dcterms:created xsi:type="dcterms:W3CDTF">2024-04-22T17:18:09Z</dcterms:created>
  <dcterms:modified xsi:type="dcterms:W3CDTF">2024-10-29T17:26:20Z</dcterms:modified>
</cp:coreProperties>
</file>