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daddeAccesoalaInf\Documents\Ley General de Contabilidad Gubernamental (LGCG)\2017\Tesoreria\2 Trimestre\ACTUALIZACIÓN OF.595\"/>
    </mc:Choice>
  </mc:AlternateContent>
  <bookViews>
    <workbookView xWindow="0" yWindow="0" windowWidth="23250" windowHeight="12300"/>
  </bookViews>
  <sheets>
    <sheet name="F5_EAID" sheetId="1" r:id="rId1"/>
  </sheets>
  <definedNames>
    <definedName name="_xlnm.Print_Titles" localSheetId="0">F5_EAID!$2:$8</definedName>
  </definedNames>
  <calcPr calcId="152511" fullCalcOnLoad="1"/>
</workbook>
</file>

<file path=xl/calcChain.xml><?xml version="1.0" encoding="utf-8"?>
<calcChain xmlns="http://schemas.openxmlformats.org/spreadsheetml/2006/main">
  <c r="H70" i="1" l="1"/>
  <c r="H76" i="1"/>
  <c r="H75" i="1"/>
  <c r="E70" i="1"/>
  <c r="E69" i="1"/>
  <c r="E76" i="1"/>
  <c r="E75" i="1"/>
  <c r="E77" i="1" s="1"/>
  <c r="E64" i="1"/>
  <c r="E65" i="1"/>
  <c r="E63" i="1"/>
  <c r="E62" i="1"/>
  <c r="E61" i="1"/>
  <c r="E58" i="1"/>
  <c r="E59" i="1"/>
  <c r="E60" i="1"/>
  <c r="E56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1" i="1" s="1"/>
  <c r="H62" i="1"/>
  <c r="H60" i="1"/>
  <c r="H59" i="1"/>
  <c r="H58" i="1"/>
  <c r="H56" i="1" s="1"/>
  <c r="H57" i="1"/>
  <c r="H49" i="1"/>
  <c r="H50" i="1"/>
  <c r="H47" i="1" s="1"/>
  <c r="H67" i="1" s="1"/>
  <c r="H51" i="1"/>
  <c r="H52" i="1"/>
  <c r="H53" i="1"/>
  <c r="H54" i="1"/>
  <c r="H55" i="1"/>
  <c r="H48" i="1"/>
  <c r="H40" i="1"/>
  <c r="H39" i="1"/>
  <c r="H38" i="1" s="1"/>
  <c r="H37" i="1"/>
  <c r="H36" i="1" s="1"/>
  <c r="H31" i="1"/>
  <c r="H32" i="1"/>
  <c r="H33" i="1"/>
  <c r="H34" i="1"/>
  <c r="H29" i="1"/>
  <c r="H35" i="1"/>
  <c r="H30" i="1"/>
  <c r="H19" i="1"/>
  <c r="H20" i="1"/>
  <c r="H17" i="1" s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H69" i="1"/>
  <c r="C69" i="1"/>
  <c r="D61" i="1"/>
  <c r="F61" i="1"/>
  <c r="G61" i="1"/>
  <c r="D56" i="1"/>
  <c r="F56" i="1"/>
  <c r="G56" i="1"/>
  <c r="D47" i="1"/>
  <c r="D67" i="1" s="1"/>
  <c r="F47" i="1"/>
  <c r="F67" i="1" s="1"/>
  <c r="G47" i="1"/>
  <c r="G67" i="1" s="1"/>
  <c r="C61" i="1"/>
  <c r="C56" i="1"/>
  <c r="C47" i="1"/>
  <c r="C67" i="1" s="1"/>
  <c r="D38" i="1"/>
  <c r="F38" i="1"/>
  <c r="G38" i="1"/>
  <c r="D36" i="1"/>
  <c r="F36" i="1"/>
  <c r="G36" i="1"/>
  <c r="D29" i="1"/>
  <c r="D42" i="1" s="1"/>
  <c r="D72" i="1" s="1"/>
  <c r="F29" i="1"/>
  <c r="G29" i="1"/>
  <c r="D17" i="1"/>
  <c r="F17" i="1"/>
  <c r="F42" i="1" s="1"/>
  <c r="G17" i="1"/>
  <c r="C38" i="1"/>
  <c r="C36" i="1"/>
  <c r="C29" i="1"/>
  <c r="C17" i="1"/>
  <c r="H77" i="1"/>
  <c r="E47" i="1"/>
  <c r="E67" i="1" s="1"/>
  <c r="G42" i="1"/>
  <c r="C42" i="1"/>
  <c r="C72" i="1" s="1"/>
  <c r="E17" i="1"/>
  <c r="G72" i="1" l="1"/>
  <c r="F72" i="1"/>
  <c r="H42" i="1"/>
  <c r="H72" i="1" s="1"/>
  <c r="E42" i="1"/>
  <c r="E72" i="1" s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<sst xmlns="http://schemas.openxmlformats.org/spreadsheetml/2006/main" count="75" uniqueCount="75">
  <si>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</si>
  <si>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</si>
  <si>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</si>
  <si>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</si>
  <si>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</si>
  <si>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</si>
  <si>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</si>
  <si>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</si>
  <si>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</si>
  <si>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</si>
  <si>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</si>
  <si>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</si>
  <si>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</si>
  <si>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</si>
  <si>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</si>
  <si>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</si>
  <si>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</si>
  <si>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</si>
  <si>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</si>
  <si>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</si>
  <si>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</si>
  <si>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</si>
  <si>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</si>
  <si>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</si>
  <si>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</si>
  <si>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</si>
  <si>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</si>
  <si>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</si>
  <si>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</si>
  <si>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</si>
  <si>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</si>
  <si>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</si>
  <si>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</si>
  <si>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</si>
  <si>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</si>
  <si>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</si>
  <si>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</si>
  <si>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</si>
  <si>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</si>
  <si>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</si>
  <si>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</si>
  <si>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</si>
  <si>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</si>
  <si>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</si>
  <si>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</si>
  <si>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</si>
  <si>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</si>
  <si>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</si>
  <si>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</si>
  <si>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</si>
  <si>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</si>
  <si>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</si>
  <si>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</si>
  <si>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</si>
  <si>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</si>
  <si>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</si>
  <si>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</si>
  <si>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</si>
  <si>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</si>
  <si>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</si>
  <si>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</si>
  <si>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</si>
  <si>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</si>
  <si>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</si>
  <si>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</si>
  <si>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</si>
  <si>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</si>
  <si>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</si>
  <si>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</si>
  <si>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</si>
  <si>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</si>
  <si>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</si>
  <si>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</si>
  <si>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Municipio de Campeche</t>
  </si>
  <si>
    <t>Del 1 de Enero al 31 de Marzo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</si>
</sst>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view="pageBreakPreview" zoomScale="60" zoomScaleNormal="100" workbookViewId="0">
      <pane ySplit="8" topLeftCell="A9" activePane="bottomLeft" state="frozen"/>
      <selection pane="bottomLeft" activeCell="B57" sqref="B57:H57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6" t="s">
        <v>73</v>
      </c>
      <c r="C2" s="37"/>
      <c r="D2" s="37"/>
      <c r="E2" s="37"/>
      <c r="F2" s="37"/>
      <c r="G2" s="37"/>
      <c r="H2" s="38"/>
    </row>
    <row r="3" spans="2:8" x14ac:dyDescent="0.2">
      <c r="B3" s="39" t="s">
        <v>0</v>
      </c>
      <c r="C3" s="40"/>
      <c r="D3" s="40"/>
      <c r="E3" s="40"/>
      <c r="F3" s="40"/>
      <c r="G3" s="40"/>
      <c r="H3" s="41"/>
    </row>
    <row r="4" spans="2:8" x14ac:dyDescent="0.2">
      <c r="B4" s="39" t="s">
        <v>74</v>
      </c>
      <c r="C4" s="40"/>
      <c r="D4" s="40"/>
      <c r="E4" s="40"/>
      <c r="F4" s="40"/>
      <c r="G4" s="40"/>
      <c r="H4" s="41"/>
    </row>
    <row r="5" spans="2:8" ht="13.5" thickBot="1" x14ac:dyDescent="0.25">
      <c r="B5" s="42" t="s">
        <v>1</v>
      </c>
      <c r="C5" s="43"/>
      <c r="D5" s="43"/>
      <c r="E5" s="43"/>
      <c r="F5" s="43"/>
      <c r="G5" s="43"/>
      <c r="H5" s="44"/>
    </row>
    <row r="6" spans="2:8" ht="13.5" thickBot="1" x14ac:dyDescent="0.25">
      <c r="B6" s="15"/>
      <c r="C6" s="45" t="s">
        <v>2</v>
      </c>
      <c r="D6" s="46"/>
      <c r="E6" s="46"/>
      <c r="F6" s="46"/>
      <c r="G6" s="47"/>
      <c r="H6" s="31" t="s">
        <v>3</v>
      </c>
    </row>
    <row r="7" spans="2:8" x14ac:dyDescent="0.2">
      <c r="B7" s="16" t="s">
        <v>4</v>
      </c>
      <c r="C7" s="31" t="s">
        <v>6</v>
      </c>
      <c r="D7" s="34" t="s">
        <v>7</v>
      </c>
      <c r="E7" s="31" t="s">
        <v>8</v>
      </c>
      <c r="F7" s="31" t="s">
        <v>9</v>
      </c>
      <c r="G7" s="31" t="s">
        <v>10</v>
      </c>
      <c r="H7" s="32"/>
    </row>
    <row r="8" spans="2:8" ht="13.5" thickBot="1" x14ac:dyDescent="0.25">
      <c r="B8" s="17" t="s">
        <v>5</v>
      </c>
      <c r="C8" s="33"/>
      <c r="D8" s="35"/>
      <c r="E8" s="33"/>
      <c r="F8" s="33"/>
      <c r="G8" s="33"/>
      <c r="H8" s="33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>
        <v>89040686</v>
      </c>
      <c r="D10" s="4">
        <v>1074503.55</v>
      </c>
      <c r="E10" s="3">
        <f>C10+D10</f>
        <v>90115189.549999997</v>
      </c>
      <c r="F10" s="4">
        <v>51991400.68</v>
      </c>
      <c r="G10" s="4">
        <v>51991400.68</v>
      </c>
      <c r="H10" s="3">
        <f>G10-C10</f>
        <v>-37049285.32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>
        <v>172359531</v>
      </c>
      <c r="D13" s="4">
        <v>3970610.65</v>
      </c>
      <c r="E13" s="3">
        <f t="shared" si="0"/>
        <v>176330141.65000001</v>
      </c>
      <c r="F13" s="4">
        <v>44569685</v>
      </c>
      <c r="G13" s="4">
        <v>44569685</v>
      </c>
      <c r="H13" s="3">
        <f t="shared" si="1"/>
        <v>-127789846</v>
      </c>
    </row>
    <row r="14" spans="2:8" x14ac:dyDescent="0.2">
      <c r="B14" s="20" t="s">
        <v>16</v>
      </c>
      <c r="C14" s="3">
        <v>9598856</v>
      </c>
      <c r="D14" s="4">
        <v>-694129.13</v>
      </c>
      <c r="E14" s="3">
        <f t="shared" si="0"/>
        <v>8904726.8699999992</v>
      </c>
      <c r="F14" s="4">
        <v>1923481.52</v>
      </c>
      <c r="G14" s="4">
        <v>1923481.52</v>
      </c>
      <c r="H14" s="3">
        <f t="shared" si="1"/>
        <v>-7675374.4800000004</v>
      </c>
    </row>
    <row r="15" spans="2:8" x14ac:dyDescent="0.2">
      <c r="B15" s="20" t="s">
        <v>17</v>
      </c>
      <c r="C15" s="3">
        <v>17526079</v>
      </c>
      <c r="D15" s="4">
        <v>4366.2</v>
      </c>
      <c r="E15" s="3">
        <f t="shared" si="0"/>
        <v>17530445.199999999</v>
      </c>
      <c r="F15" s="4">
        <v>7889144.2599999998</v>
      </c>
      <c r="G15" s="4">
        <v>7889144.2599999998</v>
      </c>
      <c r="H15" s="3">
        <f t="shared" si="1"/>
        <v>-9636934.7400000002</v>
      </c>
    </row>
    <row r="16" spans="2:8" x14ac:dyDescent="0.2">
      <c r="B16" s="20" t="s">
        <v>18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5.5" x14ac:dyDescent="0.2">
      <c r="B17" s="24" t="s">
        <v>71</v>
      </c>
      <c r="C17" s="3">
        <f t="shared" ref="C17:H17" si="2">SUM(C18:C28)</f>
        <v>486224497</v>
      </c>
      <c r="D17" s="5">
        <f t="shared" si="2"/>
        <v>31997728.670000002</v>
      </c>
      <c r="E17" s="5">
        <f t="shared" si="2"/>
        <v>518222225.67000002</v>
      </c>
      <c r="F17" s="5">
        <f t="shared" si="2"/>
        <v>128906945.86</v>
      </c>
      <c r="G17" s="5">
        <f t="shared" si="2"/>
        <v>128906945.86</v>
      </c>
      <c r="H17" s="5">
        <f t="shared" si="2"/>
        <v>-357317551.13999999</v>
      </c>
    </row>
    <row r="18" spans="2:8" x14ac:dyDescent="0.2">
      <c r="B18" s="21" t="s">
        <v>19</v>
      </c>
      <c r="C18" s="3">
        <v>257843078</v>
      </c>
      <c r="D18" s="4">
        <v>0</v>
      </c>
      <c r="E18" s="3">
        <f t="shared" si="0"/>
        <v>257843078</v>
      </c>
      <c r="F18" s="4">
        <v>63525429</v>
      </c>
      <c r="G18" s="4">
        <v>63525429</v>
      </c>
      <c r="H18" s="3">
        <f>G18-C18</f>
        <v>-194317649</v>
      </c>
    </row>
    <row r="19" spans="2:8" x14ac:dyDescent="0.2">
      <c r="B19" s="21" t="s">
        <v>20</v>
      </c>
      <c r="C19" s="3">
        <v>73111622</v>
      </c>
      <c r="D19" s="4">
        <v>0</v>
      </c>
      <c r="E19" s="3">
        <f t="shared" si="0"/>
        <v>73111622</v>
      </c>
      <c r="F19" s="4">
        <v>19816478.440000001</v>
      </c>
      <c r="G19" s="4">
        <v>19816478.440000001</v>
      </c>
      <c r="H19" s="3">
        <f t="shared" ref="H19:H40" si="3">G19-C19</f>
        <v>-53295143.560000002</v>
      </c>
    </row>
    <row r="20" spans="2:8" x14ac:dyDescent="0.2">
      <c r="B20" s="21" t="s">
        <v>21</v>
      </c>
      <c r="C20" s="3">
        <v>12138447</v>
      </c>
      <c r="D20" s="4">
        <v>0</v>
      </c>
      <c r="E20" s="3">
        <f t="shared" si="0"/>
        <v>12138447</v>
      </c>
      <c r="F20" s="4">
        <v>2951765.75</v>
      </c>
      <c r="G20" s="4">
        <v>2951765.75</v>
      </c>
      <c r="H20" s="3">
        <f t="shared" si="3"/>
        <v>-9186681.25</v>
      </c>
    </row>
    <row r="21" spans="2:8" x14ac:dyDescent="0.2">
      <c r="B21" s="21" t="s">
        <v>22</v>
      </c>
      <c r="C21" s="3">
        <v>2695519</v>
      </c>
      <c r="D21" s="4">
        <v>0</v>
      </c>
      <c r="E21" s="3">
        <f t="shared" si="0"/>
        <v>2695519</v>
      </c>
      <c r="F21" s="4">
        <v>725790</v>
      </c>
      <c r="G21" s="4">
        <v>725790</v>
      </c>
      <c r="H21" s="3">
        <f t="shared" si="3"/>
        <v>-1969729</v>
      </c>
    </row>
    <row r="22" spans="2:8" x14ac:dyDescent="0.2">
      <c r="B22" s="21" t="s">
        <v>23</v>
      </c>
      <c r="C22" s="3">
        <v>83797070</v>
      </c>
      <c r="D22" s="4">
        <v>0</v>
      </c>
      <c r="E22" s="3">
        <f t="shared" si="0"/>
        <v>83797070</v>
      </c>
      <c r="F22" s="4">
        <v>26318879</v>
      </c>
      <c r="G22" s="4">
        <v>26318879</v>
      </c>
      <c r="H22" s="3">
        <f t="shared" si="3"/>
        <v>-57478191</v>
      </c>
    </row>
    <row r="23" spans="2:8" ht="25.5" x14ac:dyDescent="0.2">
      <c r="B23" s="22" t="s">
        <v>24</v>
      </c>
      <c r="C23" s="3">
        <v>12719361</v>
      </c>
      <c r="D23" s="4">
        <v>0</v>
      </c>
      <c r="E23" s="3">
        <f t="shared" si="0"/>
        <v>12719361</v>
      </c>
      <c r="F23" s="4">
        <v>3331596</v>
      </c>
      <c r="G23" s="4">
        <v>3331596</v>
      </c>
      <c r="H23" s="3">
        <f t="shared" si="3"/>
        <v>-9387765</v>
      </c>
    </row>
    <row r="24" spans="2:8" ht="25.5" x14ac:dyDescent="0.2">
      <c r="B24" s="22" t="s">
        <v>25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26</v>
      </c>
      <c r="C25" s="3">
        <v>0</v>
      </c>
      <c r="D25" s="4">
        <v>23881847</v>
      </c>
      <c r="E25" s="3">
        <f t="shared" si="0"/>
        <v>23881847</v>
      </c>
      <c r="F25" s="4">
        <v>3811137</v>
      </c>
      <c r="G25" s="4">
        <v>3811137</v>
      </c>
      <c r="H25" s="3">
        <f t="shared" si="3"/>
        <v>3811137</v>
      </c>
    </row>
    <row r="26" spans="2:8" x14ac:dyDescent="0.2">
      <c r="B26" s="21" t="s">
        <v>27</v>
      </c>
      <c r="C26" s="3">
        <v>43919400</v>
      </c>
      <c r="D26" s="4">
        <v>8115881.6699999999</v>
      </c>
      <c r="E26" s="3">
        <f t="shared" si="0"/>
        <v>52035281.670000002</v>
      </c>
      <c r="F26" s="4">
        <v>8425870.6699999999</v>
      </c>
      <c r="G26" s="4">
        <v>8425870.6699999999</v>
      </c>
      <c r="H26" s="3">
        <f t="shared" si="3"/>
        <v>-35493529.329999998</v>
      </c>
    </row>
    <row r="27" spans="2:8" x14ac:dyDescent="0.2">
      <c r="B27" s="21" t="s">
        <v>28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29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30</v>
      </c>
      <c r="C29" s="3">
        <f t="shared" ref="C29:H29" si="4">SUM(C30:C34)</f>
        <v>12792687</v>
      </c>
      <c r="D29" s="3">
        <f t="shared" si="4"/>
        <v>10009313</v>
      </c>
      <c r="E29" s="3">
        <f t="shared" si="4"/>
        <v>22802000</v>
      </c>
      <c r="F29" s="3">
        <f t="shared" si="4"/>
        <v>12201264.699999999</v>
      </c>
      <c r="G29" s="3">
        <f t="shared" si="4"/>
        <v>12201264.699999999</v>
      </c>
      <c r="H29" s="3">
        <f t="shared" si="4"/>
        <v>-591422.30000000075</v>
      </c>
    </row>
    <row r="30" spans="2:8" x14ac:dyDescent="0.2">
      <c r="B30" s="21" t="s">
        <v>31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32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33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34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35</v>
      </c>
      <c r="C34" s="3">
        <v>12792687</v>
      </c>
      <c r="D34" s="4">
        <v>10009313</v>
      </c>
      <c r="E34" s="3">
        <f t="shared" si="0"/>
        <v>22802000</v>
      </c>
      <c r="F34" s="4">
        <v>12201264.699999999</v>
      </c>
      <c r="G34" s="4">
        <v>12201264.699999999</v>
      </c>
      <c r="H34" s="3">
        <f t="shared" si="3"/>
        <v>-591422.30000000075</v>
      </c>
    </row>
    <row r="35" spans="2:8" x14ac:dyDescent="0.2">
      <c r="B35" s="20" t="s">
        <v>36</v>
      </c>
      <c r="C35" s="3">
        <v>22636210</v>
      </c>
      <c r="D35" s="4">
        <v>3190000</v>
      </c>
      <c r="E35" s="3">
        <f t="shared" si="0"/>
        <v>25826210</v>
      </c>
      <c r="F35" s="4">
        <v>3952696</v>
      </c>
      <c r="G35" s="4">
        <v>3952696</v>
      </c>
      <c r="H35" s="3">
        <f t="shared" si="3"/>
        <v>-18683514</v>
      </c>
    </row>
    <row r="36" spans="2:8" x14ac:dyDescent="0.2">
      <c r="B36" s="20" t="s">
        <v>37</v>
      </c>
      <c r="C36" s="3">
        <f t="shared" ref="C36:H36" si="5">C37</f>
        <v>24128068</v>
      </c>
      <c r="D36" s="3">
        <f t="shared" si="5"/>
        <v>-23774544.079999998</v>
      </c>
      <c r="E36" s="3">
        <f t="shared" si="5"/>
        <v>353523.92000000179</v>
      </c>
      <c r="F36" s="3">
        <f t="shared" si="5"/>
        <v>88899.54</v>
      </c>
      <c r="G36" s="3">
        <f t="shared" si="5"/>
        <v>88899.54</v>
      </c>
      <c r="H36" s="3">
        <f t="shared" si="5"/>
        <v>-24039168.460000001</v>
      </c>
    </row>
    <row r="37" spans="2:8" x14ac:dyDescent="0.2">
      <c r="B37" s="21" t="s">
        <v>38</v>
      </c>
      <c r="C37" s="3">
        <v>24128068</v>
      </c>
      <c r="D37" s="4">
        <v>-23774544.079999998</v>
      </c>
      <c r="E37" s="3">
        <f t="shared" si="0"/>
        <v>353523.92000000179</v>
      </c>
      <c r="F37" s="4">
        <v>88899.54</v>
      </c>
      <c r="G37" s="4">
        <v>88899.54</v>
      </c>
      <c r="H37" s="3">
        <f t="shared" si="3"/>
        <v>-24039168.460000001</v>
      </c>
    </row>
    <row r="38" spans="2:8" x14ac:dyDescent="0.2">
      <c r="B38" s="20" t="s">
        <v>39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40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41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72</v>
      </c>
      <c r="C42" s="12">
        <f t="shared" ref="C42:H42" si="7">C10+C11+C12+C13+C14+C15+C16+C17+C29+C35+C36+C38</f>
        <v>834306614</v>
      </c>
      <c r="D42" s="8">
        <f t="shared" si="7"/>
        <v>25777848.860000007</v>
      </c>
      <c r="E42" s="8">
        <f t="shared" si="7"/>
        <v>860084462.86000001</v>
      </c>
      <c r="F42" s="8">
        <f t="shared" si="7"/>
        <v>251523517.55999997</v>
      </c>
      <c r="G42" s="8">
        <f t="shared" si="7"/>
        <v>251523517.55999997</v>
      </c>
      <c r="H42" s="8">
        <f t="shared" si="7"/>
        <v>-582783096.43999994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42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43</v>
      </c>
      <c r="C46" s="3"/>
      <c r="D46" s="4"/>
      <c r="E46" s="3"/>
      <c r="F46" s="4"/>
      <c r="G46" s="4"/>
      <c r="H46" s="3"/>
    </row>
    <row r="47" spans="2:8" x14ac:dyDescent="0.2">
      <c r="B47" s="20" t="s">
        <v>44</v>
      </c>
      <c r="C47" s="3">
        <f t="shared" ref="C47:H47" si="8">SUM(C48:C55)</f>
        <v>225740626</v>
      </c>
      <c r="D47" s="3">
        <f t="shared" si="8"/>
        <v>4363683.3</v>
      </c>
      <c r="E47" s="3">
        <f t="shared" si="8"/>
        <v>230104309.30000001</v>
      </c>
      <c r="F47" s="3">
        <f t="shared" si="8"/>
        <v>62642744.299999997</v>
      </c>
      <c r="G47" s="3">
        <f t="shared" si="8"/>
        <v>62642744.299999997</v>
      </c>
      <c r="H47" s="3">
        <f t="shared" si="8"/>
        <v>-163097881.69999999</v>
      </c>
    </row>
    <row r="48" spans="2:8" ht="25.5" x14ac:dyDescent="0.2">
      <c r="B48" s="22" t="s">
        <v>45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46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47</v>
      </c>
      <c r="C50" s="3">
        <v>56888362</v>
      </c>
      <c r="D50" s="4">
        <v>866277.3</v>
      </c>
      <c r="E50" s="3">
        <f t="shared" si="9"/>
        <v>57754639.299999997</v>
      </c>
      <c r="F50" s="4">
        <v>18695025.300000001</v>
      </c>
      <c r="G50" s="4">
        <v>18695025.300000001</v>
      </c>
      <c r="H50" s="3">
        <f t="shared" si="10"/>
        <v>-38193336.700000003</v>
      </c>
    </row>
    <row r="51" spans="2:8" ht="38.25" x14ac:dyDescent="0.2">
      <c r="B51" s="22" t="s">
        <v>48</v>
      </c>
      <c r="C51" s="3">
        <v>158897701</v>
      </c>
      <c r="D51" s="4">
        <v>962643</v>
      </c>
      <c r="E51" s="3">
        <f t="shared" si="9"/>
        <v>159860344</v>
      </c>
      <c r="F51" s="4">
        <v>39965089</v>
      </c>
      <c r="G51" s="4">
        <v>39965089</v>
      </c>
      <c r="H51" s="3">
        <f t="shared" si="10"/>
        <v>-118932612</v>
      </c>
    </row>
    <row r="52" spans="2:8" x14ac:dyDescent="0.2">
      <c r="B52" s="22" t="s">
        <v>49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50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51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52</v>
      </c>
      <c r="C55" s="3">
        <v>9954563</v>
      </c>
      <c r="D55" s="4">
        <v>2534763</v>
      </c>
      <c r="E55" s="3">
        <f t="shared" si="9"/>
        <v>12489326</v>
      </c>
      <c r="F55" s="4">
        <v>3982630</v>
      </c>
      <c r="G55" s="4">
        <v>3982630</v>
      </c>
      <c r="H55" s="3">
        <f t="shared" si="10"/>
        <v>-5971933</v>
      </c>
    </row>
    <row r="56" spans="2:8" x14ac:dyDescent="0.2">
      <c r="B56" s="24" t="s">
        <v>53</v>
      </c>
      <c r="C56" s="3">
        <f t="shared" ref="C56:H56" si="11">SUM(C57:C60)</f>
        <v>0</v>
      </c>
      <c r="D56" s="3">
        <f t="shared" si="11"/>
        <v>38845782.189999998</v>
      </c>
      <c r="E56" s="3">
        <f t="shared" si="11"/>
        <v>38845782.189999998</v>
      </c>
      <c r="F56" s="3">
        <f t="shared" si="11"/>
        <v>20592154.780000001</v>
      </c>
      <c r="G56" s="3">
        <f t="shared" si="11"/>
        <v>20592154.780000001</v>
      </c>
      <c r="H56" s="3">
        <f t="shared" si="11"/>
        <v>20592154.780000001</v>
      </c>
    </row>
    <row r="57" spans="2:8" x14ac:dyDescent="0.2">
      <c r="B57" s="30" t="s">
        <v>54</v>
      </c>
      <c r="C57" s="28"/>
      <c r="D57" s="29"/>
      <c r="E57" s="28">
        <f t="shared" si="9"/>
        <v>0</v>
      </c>
      <c r="F57" s="29"/>
      <c r="G57" s="29"/>
      <c r="H57" s="28">
        <f t="shared" si="10"/>
        <v>0</v>
      </c>
    </row>
    <row r="58" spans="2:8" x14ac:dyDescent="0.2">
      <c r="B58" s="22" t="s">
        <v>55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56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57</v>
      </c>
      <c r="C60" s="3">
        <v>0</v>
      </c>
      <c r="D60" s="4">
        <v>38845782.189999998</v>
      </c>
      <c r="E60" s="3">
        <f t="shared" si="9"/>
        <v>38845782.189999998</v>
      </c>
      <c r="F60" s="4">
        <v>20592154.780000001</v>
      </c>
      <c r="G60" s="4">
        <v>20592154.780000001</v>
      </c>
      <c r="H60" s="3">
        <f t="shared" si="10"/>
        <v>20592154.780000001</v>
      </c>
    </row>
    <row r="61" spans="2:8" x14ac:dyDescent="0.2">
      <c r="B61" s="24" t="s">
        <v>58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59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60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25.5" x14ac:dyDescent="0.2">
      <c r="B64" s="24" t="s">
        <v>61</v>
      </c>
      <c r="C64" s="3">
        <v>14541276</v>
      </c>
      <c r="D64" s="4">
        <v>1630090.21</v>
      </c>
      <c r="E64" s="3">
        <f t="shared" si="9"/>
        <v>16171366.210000001</v>
      </c>
      <c r="F64" s="4">
        <v>6329030.21</v>
      </c>
      <c r="G64" s="4">
        <v>6329030.21</v>
      </c>
      <c r="H64" s="3">
        <f t="shared" si="10"/>
        <v>-8212245.79</v>
      </c>
    </row>
    <row r="65" spans="2:8" x14ac:dyDescent="0.2">
      <c r="B65" s="27" t="s">
        <v>62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63</v>
      </c>
      <c r="C67" s="12">
        <f t="shared" ref="C67:H67" si="13">C47+C56+C61+C64+C65</f>
        <v>240281902</v>
      </c>
      <c r="D67" s="12">
        <f t="shared" si="13"/>
        <v>44839555.699999996</v>
      </c>
      <c r="E67" s="12">
        <f t="shared" si="13"/>
        <v>285121457.69999999</v>
      </c>
      <c r="F67" s="12">
        <f t="shared" si="13"/>
        <v>89563929.289999992</v>
      </c>
      <c r="G67" s="12">
        <f t="shared" si="13"/>
        <v>89563929.289999992</v>
      </c>
      <c r="H67" s="12">
        <f t="shared" si="13"/>
        <v>-150717972.70999998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64</v>
      </c>
      <c r="C69" s="12">
        <f t="shared" ref="C69:H69" si="14">C70</f>
        <v>0</v>
      </c>
      <c r="D69" s="12">
        <f t="shared" si="14"/>
        <v>7402872.9900000002</v>
      </c>
      <c r="E69" s="12">
        <f t="shared" si="14"/>
        <v>7402872.9900000002</v>
      </c>
      <c r="F69" s="12">
        <f t="shared" si="14"/>
        <v>7402872.9900000002</v>
      </c>
      <c r="G69" s="12">
        <f t="shared" si="14"/>
        <v>7402872.9900000002</v>
      </c>
      <c r="H69" s="12">
        <f t="shared" si="14"/>
        <v>7402872.9900000002</v>
      </c>
    </row>
    <row r="70" spans="2:8" x14ac:dyDescent="0.2">
      <c r="B70" s="23" t="s">
        <v>65</v>
      </c>
      <c r="C70" s="3">
        <v>0</v>
      </c>
      <c r="D70" s="4">
        <v>7402872.9900000002</v>
      </c>
      <c r="E70" s="3">
        <f>C70+D70</f>
        <v>7402872.9900000002</v>
      </c>
      <c r="F70" s="4">
        <v>7402872.9900000002</v>
      </c>
      <c r="G70" s="4">
        <v>7402872.9900000002</v>
      </c>
      <c r="H70" s="3">
        <f>G70-C70</f>
        <v>7402872.9900000002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66</v>
      </c>
      <c r="C72" s="12">
        <f t="shared" ref="C72:H72" si="15">C42+C67+C69</f>
        <v>1074588516</v>
      </c>
      <c r="D72" s="12">
        <f t="shared" si="15"/>
        <v>78020277.549999997</v>
      </c>
      <c r="E72" s="12">
        <f t="shared" si="15"/>
        <v>1152608793.55</v>
      </c>
      <c r="F72" s="12">
        <f t="shared" si="15"/>
        <v>348490319.83999997</v>
      </c>
      <c r="G72" s="12">
        <f t="shared" si="15"/>
        <v>348490319.83999997</v>
      </c>
      <c r="H72" s="12">
        <f t="shared" si="15"/>
        <v>-726098196.15999985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67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68</v>
      </c>
      <c r="C75" s="3">
        <v>0</v>
      </c>
      <c r="D75" s="4">
        <v>7402872.9900000002</v>
      </c>
      <c r="E75" s="3">
        <f>C75+D75</f>
        <v>7402872.9900000002</v>
      </c>
      <c r="F75" s="4">
        <v>7402872.9900000002</v>
      </c>
      <c r="G75" s="4">
        <v>7402872.9900000002</v>
      </c>
      <c r="H75" s="3">
        <f>G75-C75</f>
        <v>7402872.9900000002</v>
      </c>
    </row>
    <row r="76" spans="2:8" ht="25.5" x14ac:dyDescent="0.2">
      <c r="B76" s="23" t="s">
        <v>69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70</v>
      </c>
      <c r="C77" s="12">
        <f t="shared" ref="C77:H77" si="16">SUM(C75:C76)</f>
        <v>0</v>
      </c>
      <c r="D77" s="12">
        <f t="shared" si="16"/>
        <v>7402872.9900000002</v>
      </c>
      <c r="E77" s="12">
        <f t="shared" si="16"/>
        <v>7402872.9900000002</v>
      </c>
      <c r="F77" s="12">
        <f t="shared" si="16"/>
        <v>7402872.9900000002</v>
      </c>
      <c r="G77" s="12">
        <f t="shared" si="16"/>
        <v>7402872.9900000002</v>
      </c>
      <c r="H77" s="12">
        <f t="shared" si="16"/>
        <v>7402872.9900000002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UnidaddeAccesoalaInf</cp:lastModifiedBy>
  <cp:lastPrinted>2017-10-09T13:29:35Z</cp:lastPrinted>
  <dcterms:created xsi:type="dcterms:W3CDTF">2016-10-11T20:13:05Z</dcterms:created>
  <dcterms:modified xsi:type="dcterms:W3CDTF">2017-10-12T15:24:32Z</dcterms:modified>
</cp:coreProperties>
</file>