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<sst xmlns="http://schemas.openxmlformats.org/spreadsheetml/2006/main" count="127" uniqueCount="124">
  <si>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</si>
  <si>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</si>
  <si>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</si>
  <si>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</si>
  <si>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</si>
  <si>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</si>
  <si>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</si>
  <si>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</si>
  <si>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</si>
  <si>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</si>
  <si>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</si>
  <si>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</si>
  <si>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</si>
  <si>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</si>
  <si>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</si>
  <si>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</si>
  <si>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</si>
  <si>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</si>
  <si>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</si>
  <si>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</si>
  <si>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</si>
  <si>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</si>
  <si>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</si>
  <si>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</si>
  <si>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</si>
  <si>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</si>
  <si>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</si>
  <si>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</si>
  <si>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</si>
  <si>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</si>
  <si>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</si>
  <si>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</si>
  <si>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</si>
  <si>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</si>
  <si>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</si>
  <si>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</si>
  <si>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</si>
  <si>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</si>
  <si>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</si>
  <si>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</si>
  <si>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</si>
  <si>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</si>
  <si>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</si>
  <si>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</si>
  <si>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</si>
  <si>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</si>
  <si>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</si>
  <si>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</si>
  <si>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</si>
  <si>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</si>
  <si>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</si>
  <si>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</si>
  <si>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</si>
  <si>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</si>
  <si>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</si>
  <si>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</si>
  <si>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</si>
  <si>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</si>
  <si>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</si>
  <si>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</si>
  <si>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</si>
  <si>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</si>
  <si>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</si>
  <si>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</si>
  <si>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</si>
  <si>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</si>
  <si>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</si>
  <si>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</si>
  <si>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</si>
  <si>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</si>
  <si>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</si>
  <si>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</si>
  <si>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</si>
  <si>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</si>
  <si>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</si>
  <si>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</si>
  <si>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</si>
  <si>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</si>
  <si>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</si>
  <si>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</si>
  <si>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</si>
  <si>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</si>
  <si>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</si>
  <si>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</si>
  <si>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</si>
  <si>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</si>
  <si>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</si>
  <si>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</si>
  <si>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</si>
  <si>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</si>
  <si>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</si>
  <si>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</si>
  <si>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</si>
  <si>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</si>
  <si>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</si>
  <si>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</si>
  <si>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</si>
  <si>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</si>
  <si>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</si>
  <si>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</si>
  <si>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</si>
  <si>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</si>
  <si>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</si>
  <si>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</si>
  <si>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</si>
  <si>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</si>
  <si>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</si>
  <si>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</si>
  <si>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</si>
  <si>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</si>
  <si>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</si>
  <si>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</si>
  <si>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</si>
  <si>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</si>
  <si>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</si>
  <si>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</si>
  <si>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</si>
  <si>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</si>
  <si>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</si>
  <si>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</si>
  <si>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Campeche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</si>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</sst>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7" activePane="bottomLeft" state="frozen"/>
      <selection pane="topLeft" activeCell="A1" sqref="A1"/>
      <selection pane="bottomLeft" activeCell="C38" sqref="C3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243565672</v>
      </c>
      <c r="D9" s="9">
        <f>SUM(D10:D16)</f>
        <v>216057957</v>
      </c>
      <c r="E9" s="11" t="s">
        <v>8</v>
      </c>
      <c r="F9" s="9">
        <f>SUM(F10:F18)</f>
        <v>307613354</v>
      </c>
      <c r="G9" s="9">
        <f>SUM(G10:G18)</f>
        <v>288652898</v>
      </c>
    </row>
    <row r="10" spans="2:7" ht="12.75">
      <c r="B10" s="12" t="s">
        <v>9</v>
      </c>
      <c r="C10" s="9">
        <v>1339683</v>
      </c>
      <c r="D10" s="9">
        <v>1203744</v>
      </c>
      <c r="E10" s="13" t="s">
        <v>10</v>
      </c>
      <c r="F10" s="9">
        <v>31424391</v>
      </c>
      <c r="G10" s="9">
        <v>7448492</v>
      </c>
    </row>
    <row r="11" spans="2:7" ht="12.75">
      <c r="B11" s="12" t="s">
        <v>11</v>
      </c>
      <c r="C11" s="9">
        <v>121737031</v>
      </c>
      <c r="D11" s="9">
        <v>167914122</v>
      </c>
      <c r="E11" s="13" t="s">
        <v>12</v>
      </c>
      <c r="F11" s="9">
        <v>89231216</v>
      </c>
      <c r="G11" s="9">
        <v>84939676</v>
      </c>
    </row>
    <row r="12" spans="2:7" ht="12.75">
      <c r="B12" s="12" t="s">
        <v>13</v>
      </c>
      <c r="C12" s="9">
        <v>62549350</v>
      </c>
      <c r="D12" s="9">
        <v>45735887</v>
      </c>
      <c r="E12" s="13" t="s">
        <v>14</v>
      </c>
      <c r="F12" s="9">
        <v>0</v>
      </c>
      <c r="G12" s="9">
        <v>4434664</v>
      </c>
    </row>
    <row r="13" spans="2:7" ht="12.75">
      <c r="B13" s="12" t="s">
        <v>15</v>
      </c>
      <c r="C13" s="9">
        <v>56735617</v>
      </c>
      <c r="D13" s="9">
        <v>213</v>
      </c>
      <c r="E13" s="13" t="s">
        <v>16</v>
      </c>
      <c r="F13" s="9">
        <v>1000</v>
      </c>
      <c r="G13" s="9">
        <v>401600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4266827</v>
      </c>
      <c r="G14" s="9">
        <v>2306988</v>
      </c>
    </row>
    <row r="15" spans="2:7" ht="25.5">
      <c r="B15" s="12" t="s">
        <v>19</v>
      </c>
      <c r="C15" s="9">
        <v>1000000</v>
      </c>
      <c r="D15" s="9">
        <v>1000000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203991</v>
      </c>
      <c r="D16" s="9">
        <v>203991</v>
      </c>
      <c r="E16" s="13" t="s">
        <v>22</v>
      </c>
      <c r="F16" s="9">
        <v>182320721</v>
      </c>
      <c r="G16" s="9">
        <v>188752279</v>
      </c>
    </row>
    <row r="17" spans="2:7" ht="12.75">
      <c r="B17" s="10" t="s">
        <v>23</v>
      </c>
      <c r="C17" s="9">
        <f>SUM(C18:C24)</f>
        <v>1009731</v>
      </c>
      <c r="D17" s="9">
        <f>SUM(D18:D24)</f>
        <v>872652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369199</v>
      </c>
      <c r="G18" s="9">
        <v>369199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2262</v>
      </c>
      <c r="G19" s="9">
        <f>SUM(G20:G22)</f>
        <v>2262</v>
      </c>
    </row>
    <row r="20" spans="2:7" ht="12.75">
      <c r="B20" s="12" t="s">
        <v>29</v>
      </c>
      <c r="C20" s="9">
        <v>903641</v>
      </c>
      <c r="D20" s="9">
        <v>766562</v>
      </c>
      <c r="E20" s="13" t="s">
        <v>30</v>
      </c>
      <c r="F20" s="9">
        <v>2262</v>
      </c>
      <c r="G20" s="9">
        <v>2262</v>
      </c>
    </row>
    <row r="21" spans="2:7" ht="12.75">
      <c r="B21" s="12" t="s">
        <v>31</v>
      </c>
      <c r="C21" s="9">
        <v>105090</v>
      </c>
      <c r="D21" s="9">
        <v>105090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4729373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4729373</v>
      </c>
      <c r="G24" s="9">
        <v>0</v>
      </c>
    </row>
    <row r="25" spans="2:7" ht="12.75">
      <c r="B25" s="10" t="s">
        <v>39</v>
      </c>
      <c r="C25" s="9">
        <f>SUM(C26:C30)</f>
        <v>4028601</v>
      </c>
      <c r="D25" s="9">
        <f>SUM(D26:D30)</f>
        <v>14491518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386517</v>
      </c>
      <c r="D26" s="9">
        <v>386517</v>
      </c>
      <c r="E26" s="11" t="s">
        <v>42</v>
      </c>
      <c r="F26" s="9">
        <v>18333333</v>
      </c>
      <c r="G26" s="9">
        <v>40333333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4257406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4257406</v>
      </c>
    </row>
    <row r="29" spans="2:7" ht="12.75">
      <c r="B29" s="12" t="s">
        <v>47</v>
      </c>
      <c r="C29" s="9">
        <v>3642084</v>
      </c>
      <c r="D29" s="9">
        <v>14105001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959626</v>
      </c>
      <c r="G38" s="9">
        <f>SUM(G39:G41)</f>
        <v>3830809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959626</v>
      </c>
      <c r="G39" s="9">
        <v>3830809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v>0</v>
      </c>
      <c r="G42" s="9"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248604004</v>
      </c>
      <c r="D47" s="9">
        <f>D9+D17+D25+D31+D37+D38+D41</f>
        <v>231422127</v>
      </c>
      <c r="E47" s="8" t="s">
        <v>82</v>
      </c>
      <c r="F47" s="9">
        <f>F9+F19+F23+F26+F27+F31+F38+F42</f>
        <v>331637948</v>
      </c>
      <c r="G47" s="9">
        <f>G9+G19+G23+G26+G27+G31+G38+G42</f>
        <v>337076708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7518143</v>
      </c>
      <c r="D50" s="9">
        <v>12184349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1</v>
      </c>
      <c r="G51" s="9">
        <v>1</v>
      </c>
    </row>
    <row r="52" spans="2:7" ht="12.75">
      <c r="B52" s="10" t="s">
        <v>89</v>
      </c>
      <c r="C52" s="9">
        <v>1675849092</v>
      </c>
      <c r="D52" s="9">
        <v>1595994820</v>
      </c>
      <c r="E52" s="11" t="s">
        <v>90</v>
      </c>
      <c r="F52" s="9">
        <v>48689334</v>
      </c>
      <c r="G52" s="9">
        <v>57847615</v>
      </c>
    </row>
    <row r="53" spans="2:7" ht="12.75">
      <c r="B53" s="10" t="s">
        <v>91</v>
      </c>
      <c r="C53" s="9">
        <v>147518255</v>
      </c>
      <c r="D53" s="9">
        <v>139633117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2905680</v>
      </c>
      <c r="D54" s="9">
        <v>2905680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-116631404</v>
      </c>
      <c r="D55" s="9">
        <v>-112211060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480924</v>
      </c>
      <c r="D56" s="9">
        <v>480924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48689335</v>
      </c>
      <c r="G57" s="9">
        <f>SUM(G50:G55)</f>
        <v>57847616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380327283</v>
      </c>
      <c r="G59" s="9">
        <f>G47+G57</f>
        <v>394924324</v>
      </c>
    </row>
    <row r="60" spans="2:7" ht="25.5">
      <c r="B60" s="6" t="s">
        <v>102</v>
      </c>
      <c r="C60" s="9">
        <f>SUM(C50:C58)</f>
        <v>1717640690</v>
      </c>
      <c r="D60" s="9">
        <f>SUM(D50:D58)</f>
        <v>1638987830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1966244694</v>
      </c>
      <c r="D62" s="9">
        <f>D47+D60</f>
        <v>1870409957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17385148</v>
      </c>
      <c r="G63" s="9">
        <f>SUM(G64:G66)</f>
        <v>17385148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17385148</v>
      </c>
      <c r="G65" s="9">
        <v>17385148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1568532263</v>
      </c>
      <c r="G68" s="9">
        <f>SUM(G69:G73)</f>
        <v>1458100485</v>
      </c>
    </row>
    <row r="69" spans="2:7" ht="12.75">
      <c r="B69" s="10"/>
      <c r="C69" s="9"/>
      <c r="D69" s="9"/>
      <c r="E69" s="11" t="s">
        <v>110</v>
      </c>
      <c r="F69" s="9">
        <v>130779661</v>
      </c>
      <c r="G69" s="9">
        <v>277192219</v>
      </c>
    </row>
    <row r="70" spans="2:7" ht="12.75">
      <c r="B70" s="10"/>
      <c r="C70" s="9"/>
      <c r="D70" s="9"/>
      <c r="E70" s="11" t="s">
        <v>111</v>
      </c>
      <c r="F70" s="9">
        <v>1269685858</v>
      </c>
      <c r="G70" s="9">
        <v>992493637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1000000</v>
      </c>
      <c r="G72" s="9">
        <v>1000000</v>
      </c>
    </row>
    <row r="73" spans="2:7" ht="12.75">
      <c r="B73" s="10"/>
      <c r="C73" s="9"/>
      <c r="D73" s="9"/>
      <c r="E73" s="11" t="s">
        <v>114</v>
      </c>
      <c r="F73" s="9">
        <v>167066744</v>
      </c>
      <c r="G73" s="9">
        <v>187414629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1585917411</v>
      </c>
      <c r="G79" s="9">
        <f>G63+G68+G75</f>
        <v>1475485633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1966244694</v>
      </c>
      <c r="G81" s="9">
        <f>G59+G79</f>
        <v>1870409957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2020-07-29T16:22:43Z</dcterms:modified>
  <cp:category/>
  <cp:version/>
  <cp:contentType/>
  <cp:contentStatus/>
</cp:coreProperties>
</file>