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F1_ESF (2)" sheetId="1" r:id="rId1"/>
    <sheet name="F1_ESF" sheetId="2" state="hidden" r:id="rId2"/>
  </sheets>
  <definedNames>
    <definedName name="_xlnm.Print_Titles" localSheetId="1">'F1_ESF'!$2:$5</definedName>
    <definedName name="_xlnm.Print_Titles" localSheetId="0">'F1_ESF (2)'!$2:$5</definedName>
  </definedNames>
  <calcPr fullCalcOnLoad="1"/>
</workbook>
</file>

<file path=xl/sharedStrings.xml><?xml version="1.0" encoding="utf-8"?>
<sst xmlns="http://schemas.openxmlformats.org/spreadsheetml/2006/main" count="254" uniqueCount="124">
  <si>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</si>
  <si>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</si>
  <si>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</si>
  <si>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</si>
  <si>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</si>
  <si>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</si>
  <si>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</si>
  <si>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</si>
  <si>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</si>
  <si>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</si>
  <si>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</si>
  <si>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</si>
  <si>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</si>
  <si>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</si>
  <si>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</si>
  <si>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</si>
  <si>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</si>
  <si>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</si>
  <si>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</si>
  <si>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</si>
  <si>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</si>
  <si>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</si>
  <si>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</si>
  <si>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</si>
  <si>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</si>
  <si>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</si>
  <si>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</si>
  <si>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</si>
  <si>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</si>
  <si>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</si>
  <si>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</si>
  <si>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</si>
  <si>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</si>
  <si>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</si>
  <si>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</si>
  <si>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</si>
  <si>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</si>
  <si>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</si>
  <si>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</si>
  <si>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</si>
  <si>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</si>
  <si>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</si>
  <si>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</si>
  <si>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</si>
  <si>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</si>
  <si>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</si>
  <si>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</si>
  <si>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</si>
  <si>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</si>
  <si>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</si>
  <si>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</si>
  <si>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</si>
  <si>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</si>
  <si>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</si>
  <si>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</si>
  <si>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</si>
  <si>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</si>
  <si>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</si>
  <si>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</si>
  <si>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</si>
  <si>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</si>
  <si>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</si>
  <si>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</si>
  <si>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</si>
  <si>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</si>
  <si>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</si>
  <si>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</si>
  <si>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</si>
  <si>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</si>
  <si>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</si>
  <si>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</si>
  <si>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</si>
  <si>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</si>
  <si>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</si>
  <si>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</si>
  <si>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</si>
  <si>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</si>
  <si>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</si>
  <si>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</si>
  <si>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</si>
  <si>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</si>
  <si>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</si>
  <si>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</si>
  <si>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</si>
  <si>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</si>
  <si>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</si>
  <si>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</si>
  <si>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</si>
  <si>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</si>
  <si>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</si>
  <si>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</si>
  <si>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</si>
  <si>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</si>
  <si>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</si>
  <si>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</si>
  <si>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</si>
  <si>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</si>
  <si>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</si>
  <si>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</si>
  <si>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</si>
  <si>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</si>
  <si>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</si>
  <si>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</si>
  <si>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</si>
  <si>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</si>
  <si>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</si>
  <si>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</si>
  <si>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</si>
  <si>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</si>
  <si>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</si>
  <si>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</si>
  <si>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</si>
  <si>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</si>
  <si>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</si>
  <si>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</si>
  <si>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</si>
  <si>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</si>
  <si>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</si>
  <si>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</si>
  <si>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</si>
  <si>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Campeche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</si>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</sst>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7" fillId="0" borderId="14" xfId="0" applyFont="1" applyBorder="1" applyAlignment="1">
      <alignment horizontal="left" vertical="center" wrapText="1" indent="4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left" vertical="center" wrapText="1" indent="4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SheetLayoutView="100" zoomScalePageLayoutView="0" workbookViewId="0" topLeftCell="A1">
      <pane ySplit="6" topLeftCell="A70" activePane="bottomLeft" state="frozen"/>
      <selection pane="topLeft" activeCell="A1" sqref="A1"/>
      <selection pane="bottomLeft" activeCell="G78" sqref="G7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28125" style="2" bestFit="1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7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26.25">
      <c r="B9" s="10" t="s">
        <v>7</v>
      </c>
      <c r="C9" s="9">
        <f>SUM(C10:C16)</f>
        <v>130545674</v>
      </c>
      <c r="D9" s="9">
        <f>SUM(D10:D16)</f>
        <v>216057957</v>
      </c>
      <c r="E9" s="11" t="s">
        <v>8</v>
      </c>
      <c r="F9" s="9">
        <f>SUM(F10:F18)</f>
        <v>319807670</v>
      </c>
      <c r="G9" s="9">
        <f>SUM(G10:G18)</f>
        <v>288652898</v>
      </c>
    </row>
    <row r="10" spans="2:7" ht="12.75">
      <c r="B10" s="12" t="s">
        <v>9</v>
      </c>
      <c r="C10" s="9">
        <f>ROUND('F1_ESF'!C10,0)</f>
        <v>1195637</v>
      </c>
      <c r="D10" s="9">
        <f>ROUND('F1_ESF'!D10,0)</f>
        <v>1203744</v>
      </c>
      <c r="E10" s="13" t="s">
        <v>10</v>
      </c>
      <c r="F10" s="9">
        <f>ROUND('F1_ESF'!F10,0)</f>
        <v>8244493</v>
      </c>
      <c r="G10" s="9">
        <v>7448493</v>
      </c>
    </row>
    <row r="11" spans="2:7" ht="12.75">
      <c r="B11" s="12" t="s">
        <v>11</v>
      </c>
      <c r="C11" s="9">
        <f>ROUND('F1_ESF'!C11,0)</f>
        <v>91536327</v>
      </c>
      <c r="D11" s="9">
        <f>ROUND('F1_ESF'!D11,0)</f>
        <v>167914122</v>
      </c>
      <c r="E11" s="13" t="s">
        <v>12</v>
      </c>
      <c r="F11" s="9">
        <f>ROUND('F1_ESF'!F11,0)</f>
        <v>108438781</v>
      </c>
      <c r="G11" s="9">
        <f>ROUND('F1_ESF'!G11,0)</f>
        <v>84939675</v>
      </c>
    </row>
    <row r="12" spans="2:7" ht="12.75">
      <c r="B12" s="12" t="s">
        <v>13</v>
      </c>
      <c r="C12" s="9">
        <f>ROUND('F1_ESF'!C12,0)</f>
        <v>36609046</v>
      </c>
      <c r="D12" s="9">
        <f>ROUND('F1_ESF'!D12,0)</f>
        <v>45735887</v>
      </c>
      <c r="E12" s="13" t="s">
        <v>14</v>
      </c>
      <c r="F12" s="9">
        <f>ROUND('F1_ESF'!F12,0)</f>
        <v>10678070</v>
      </c>
      <c r="G12" s="9">
        <f>ROUND('F1_ESF'!G12,0)</f>
        <v>4434664</v>
      </c>
    </row>
    <row r="13" spans="2:7" ht="12.75">
      <c r="B13" s="12" t="s">
        <v>15</v>
      </c>
      <c r="C13" s="9">
        <v>673</v>
      </c>
      <c r="D13" s="9">
        <f>ROUND('F1_ESF'!D13,0)</f>
        <v>213</v>
      </c>
      <c r="E13" s="13" t="s">
        <v>16</v>
      </c>
      <c r="F13" s="9">
        <f>ROUND('F1_ESF'!F13,0)</f>
        <v>0</v>
      </c>
      <c r="G13" s="9">
        <f>ROUND('F1_ESF'!G13,0)</f>
        <v>401600</v>
      </c>
    </row>
    <row r="14" spans="2:7" ht="12.75">
      <c r="B14" s="12" t="s">
        <v>17</v>
      </c>
      <c r="C14" s="9">
        <f>ROUND('F1_ESF'!C14,0)</f>
        <v>0</v>
      </c>
      <c r="D14" s="9">
        <f>ROUND('F1_ESF'!D14,0)</f>
        <v>0</v>
      </c>
      <c r="E14" s="13" t="s">
        <v>18</v>
      </c>
      <c r="F14" s="9">
        <f>ROUND('F1_ESF'!F14,0)</f>
        <v>2688124</v>
      </c>
      <c r="G14" s="9">
        <f>ROUND('F1_ESF'!G14,0)</f>
        <v>2306988</v>
      </c>
    </row>
    <row r="15" spans="2:7" ht="26.25">
      <c r="B15" s="12" t="s">
        <v>19</v>
      </c>
      <c r="C15" s="9">
        <f>ROUND('F1_ESF'!C15,0)</f>
        <v>1000000</v>
      </c>
      <c r="D15" s="9">
        <f>ROUND('F1_ESF'!D15,0)</f>
        <v>1000000</v>
      </c>
      <c r="E15" s="13" t="s">
        <v>20</v>
      </c>
      <c r="F15" s="9">
        <f>ROUND('F1_ESF'!F15,0)</f>
        <v>0</v>
      </c>
      <c r="G15" s="9">
        <f>ROUND('F1_ESF'!G15,0)</f>
        <v>0</v>
      </c>
    </row>
    <row r="16" spans="2:7" ht="12.75">
      <c r="B16" s="12" t="s">
        <v>21</v>
      </c>
      <c r="C16" s="9">
        <f>ROUND('F1_ESF'!C16,0)</f>
        <v>203991</v>
      </c>
      <c r="D16" s="9">
        <f>ROUND('F1_ESF'!D16,0)</f>
        <v>203991</v>
      </c>
      <c r="E16" s="13" t="s">
        <v>22</v>
      </c>
      <c r="F16" s="9">
        <f>ROUND('F1_ESF'!F16,0)</f>
        <v>189389003</v>
      </c>
      <c r="G16" s="9">
        <f>ROUND('F1_ESF'!G16,0)</f>
        <v>188752279</v>
      </c>
    </row>
    <row r="17" spans="2:7" ht="26.25">
      <c r="B17" s="10" t="s">
        <v>23</v>
      </c>
      <c r="C17" s="9">
        <f>SUM(C18:C24)</f>
        <v>900305</v>
      </c>
      <c r="D17" s="9">
        <f>SUM(D18:D24)</f>
        <v>872652</v>
      </c>
      <c r="E17" s="13" t="s">
        <v>24</v>
      </c>
      <c r="F17" s="9">
        <f>ROUND('F1_ESF'!F17,0)</f>
        <v>0</v>
      </c>
      <c r="G17" s="9">
        <f>ROUND('F1_ESF'!G17,0)</f>
        <v>0</v>
      </c>
    </row>
    <row r="18" spans="2:7" ht="12.75">
      <c r="B18" s="12" t="s">
        <v>25</v>
      </c>
      <c r="C18" s="9">
        <f>ROUND('F1_ESF'!C18,0)</f>
        <v>0</v>
      </c>
      <c r="D18" s="9">
        <f>ROUND('F1_ESF'!D18,0)</f>
        <v>0</v>
      </c>
      <c r="E18" s="13" t="s">
        <v>26</v>
      </c>
      <c r="F18" s="9">
        <f>ROUND('F1_ESF'!F18,0)</f>
        <v>369199</v>
      </c>
      <c r="G18" s="9">
        <f>ROUND('F1_ESF'!G18,0)</f>
        <v>369199</v>
      </c>
    </row>
    <row r="19" spans="2:7" ht="12.75">
      <c r="B19" s="12" t="s">
        <v>27</v>
      </c>
      <c r="C19" s="9">
        <f>ROUND('F1_ESF'!C19,0)</f>
        <v>1000</v>
      </c>
      <c r="D19" s="9">
        <f>ROUND('F1_ESF'!D19,0)</f>
        <v>1000</v>
      </c>
      <c r="E19" s="11" t="s">
        <v>28</v>
      </c>
      <c r="F19" s="9">
        <f>SUM(F20:F22)</f>
        <v>2262</v>
      </c>
      <c r="G19" s="9">
        <f>SUM(G20:G22)</f>
        <v>2262</v>
      </c>
    </row>
    <row r="20" spans="2:7" ht="12.75">
      <c r="B20" s="12" t="s">
        <v>29</v>
      </c>
      <c r="C20" s="9">
        <v>794215</v>
      </c>
      <c r="D20" s="9">
        <f>ROUND('F1_ESF'!D20,0)</f>
        <v>766562</v>
      </c>
      <c r="E20" s="13" t="s">
        <v>30</v>
      </c>
      <c r="F20" s="9">
        <f>ROUND('F1_ESF'!F20,0)</f>
        <v>2262</v>
      </c>
      <c r="G20" s="9">
        <f>ROUND('F1_ESF'!G20,0)</f>
        <v>2262</v>
      </c>
    </row>
    <row r="21" spans="2:7" ht="12.75">
      <c r="B21" s="12" t="s">
        <v>31</v>
      </c>
      <c r="C21" s="9">
        <f>ROUND('F1_ESF'!C21,0)</f>
        <v>105090</v>
      </c>
      <c r="D21" s="9">
        <f>ROUND('F1_ESF'!D21,0)</f>
        <v>105090</v>
      </c>
      <c r="E21" s="14" t="s">
        <v>32</v>
      </c>
      <c r="F21" s="9">
        <f>ROUND('F1_ESF'!F21,0)</f>
        <v>0</v>
      </c>
      <c r="G21" s="9">
        <f>ROUND('F1_ESF'!G21,0)</f>
        <v>0</v>
      </c>
    </row>
    <row r="22" spans="2:7" ht="12.75">
      <c r="B22" s="12" t="s">
        <v>33</v>
      </c>
      <c r="C22" s="9">
        <f>ROUND('F1_ESF'!C22,0)</f>
        <v>0</v>
      </c>
      <c r="D22" s="9">
        <f>ROUND('F1_ESF'!D22,0)</f>
        <v>0</v>
      </c>
      <c r="E22" s="13" t="s">
        <v>34</v>
      </c>
      <c r="F22" s="9">
        <f>ROUND('F1_ESF'!F22,0)</f>
        <v>0</v>
      </c>
      <c r="G22" s="9">
        <f>ROUND('F1_ESF'!G22,0)</f>
        <v>0</v>
      </c>
    </row>
    <row r="23" spans="2:7" ht="26.25">
      <c r="B23" s="12" t="s">
        <v>35</v>
      </c>
      <c r="C23" s="9">
        <f>ROUND('F1_ESF'!C23,0)</f>
        <v>0</v>
      </c>
      <c r="D23" s="9">
        <f>ROUND('F1_ESF'!D23,0)</f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26.25">
      <c r="B24" s="12" t="s">
        <v>37</v>
      </c>
      <c r="C24" s="9">
        <f>ROUND('F1_ESF'!C24,0)</f>
        <v>0</v>
      </c>
      <c r="D24" s="9">
        <f>ROUND('F1_ESF'!D24,0)</f>
        <v>0</v>
      </c>
      <c r="E24" s="13" t="s">
        <v>38</v>
      </c>
      <c r="F24" s="9">
        <f>ROUND('F1_ESF'!F24,0)</f>
        <v>0</v>
      </c>
      <c r="G24" s="9">
        <f>ROUND('F1_ESF'!G24,0)</f>
        <v>0</v>
      </c>
    </row>
    <row r="25" spans="2:7" ht="26.25">
      <c r="B25" s="10" t="s">
        <v>39</v>
      </c>
      <c r="C25" s="9">
        <f>SUM(C26:C30)</f>
        <v>8050088</v>
      </c>
      <c r="D25" s="9">
        <f>SUM(D26:D30)</f>
        <v>14491518</v>
      </c>
      <c r="E25" s="13" t="s">
        <v>40</v>
      </c>
      <c r="F25" s="9">
        <f>ROUND('F1_ESF'!F25,0)</f>
        <v>0</v>
      </c>
      <c r="G25" s="9">
        <f>ROUND('F1_ESF'!G25,0)</f>
        <v>0</v>
      </c>
    </row>
    <row r="26" spans="2:7" ht="26.25">
      <c r="B26" s="12" t="s">
        <v>41</v>
      </c>
      <c r="C26" s="9">
        <v>249112</v>
      </c>
      <c r="D26" s="9">
        <f>ROUND('F1_ESF'!D26,0)</f>
        <v>386517</v>
      </c>
      <c r="E26" s="11" t="s">
        <v>42</v>
      </c>
      <c r="F26" s="9">
        <f>ROUND('F1_ESF'!F26,0)</f>
        <v>47881940</v>
      </c>
      <c r="G26" s="9">
        <f>ROUND('F1_ESF'!G26,0)</f>
        <v>40333333</v>
      </c>
    </row>
    <row r="27" spans="2:7" ht="26.25">
      <c r="B27" s="12" t="s">
        <v>43</v>
      </c>
      <c r="C27" s="9">
        <f>ROUND('F1_ESF'!C27,0)</f>
        <v>0</v>
      </c>
      <c r="D27" s="9">
        <f>ROUND('F1_ESF'!D27,0)</f>
        <v>0</v>
      </c>
      <c r="E27" s="11" t="s">
        <v>44</v>
      </c>
      <c r="F27" s="9">
        <f>SUM(F28:F30)</f>
        <v>3048384</v>
      </c>
      <c r="G27" s="9">
        <f>SUM(G28:G30)</f>
        <v>4257406</v>
      </c>
    </row>
    <row r="28" spans="2:7" ht="26.25">
      <c r="B28" s="12" t="s">
        <v>45</v>
      </c>
      <c r="C28" s="9">
        <f>ROUND('F1_ESF'!C28,0)</f>
        <v>0</v>
      </c>
      <c r="D28" s="9">
        <f>ROUND('F1_ESF'!D28,0)</f>
        <v>0</v>
      </c>
      <c r="E28" s="13" t="s">
        <v>46</v>
      </c>
      <c r="F28" s="9">
        <f>ROUND('F1_ESF'!F28,0)</f>
        <v>3048384</v>
      </c>
      <c r="G28" s="9">
        <f>ROUND('F1_ESF'!G28,0)</f>
        <v>4257406</v>
      </c>
    </row>
    <row r="29" spans="2:7" ht="12.75">
      <c r="B29" s="12" t="s">
        <v>47</v>
      </c>
      <c r="C29" s="9">
        <f>ROUND('F1_ESF'!C29,0)</f>
        <v>7800976</v>
      </c>
      <c r="D29" s="9">
        <f>ROUND('F1_ESF'!D29,0)</f>
        <v>14105001</v>
      </c>
      <c r="E29" s="13" t="s">
        <v>48</v>
      </c>
      <c r="F29" s="9">
        <f>ROUND('F1_ESF'!F29,0)</f>
        <v>0</v>
      </c>
      <c r="G29" s="9">
        <f>ROUND('F1_ESF'!G29,0)</f>
        <v>0</v>
      </c>
    </row>
    <row r="30" spans="2:7" ht="26.25">
      <c r="B30" s="12" t="s">
        <v>49</v>
      </c>
      <c r="C30" s="9">
        <f>ROUND('F1_ESF'!C30,0)</f>
        <v>0</v>
      </c>
      <c r="D30" s="9">
        <f>ROUND('F1_ESF'!D30,0)</f>
        <v>0</v>
      </c>
      <c r="E30" s="13" t="s">
        <v>50</v>
      </c>
      <c r="F30" s="9">
        <f>ROUND('F1_ESF'!F30,0)</f>
        <v>0</v>
      </c>
      <c r="G30" s="9">
        <f>ROUND('F1_ESF'!G30,0)</f>
        <v>0</v>
      </c>
    </row>
    <row r="31" spans="2:7" ht="26.2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f>ROUND('F1_ESF'!C32,0)</f>
        <v>0</v>
      </c>
      <c r="D32" s="9">
        <f>ROUND('F1_ESF'!D32,0)</f>
        <v>0</v>
      </c>
      <c r="E32" s="13" t="s">
        <v>54</v>
      </c>
      <c r="F32" s="9">
        <f>ROUND('F1_ESF'!F32,0)</f>
        <v>0</v>
      </c>
      <c r="G32" s="9">
        <f>ROUND('F1_ESF'!G32,0)</f>
        <v>0</v>
      </c>
    </row>
    <row r="33" spans="2:7" ht="12.75">
      <c r="B33" s="12" t="s">
        <v>55</v>
      </c>
      <c r="C33" s="9">
        <f>ROUND('F1_ESF'!C33,0)</f>
        <v>0</v>
      </c>
      <c r="D33" s="9">
        <f>ROUND('F1_ESF'!D33,0)</f>
        <v>0</v>
      </c>
      <c r="E33" s="13" t="s">
        <v>56</v>
      </c>
      <c r="F33" s="9">
        <f>ROUND('F1_ESF'!F33,0)</f>
        <v>0</v>
      </c>
      <c r="G33" s="9">
        <f>ROUND('F1_ESF'!G33,0)</f>
        <v>0</v>
      </c>
    </row>
    <row r="34" spans="2:7" ht="12.75">
      <c r="B34" s="12" t="s">
        <v>57</v>
      </c>
      <c r="C34" s="9">
        <f>ROUND('F1_ESF'!C34,0)</f>
        <v>0</v>
      </c>
      <c r="D34" s="9">
        <f>ROUND('F1_ESF'!D34,0)</f>
        <v>0</v>
      </c>
      <c r="E34" s="13" t="s">
        <v>58</v>
      </c>
      <c r="F34" s="9">
        <f>ROUND('F1_ESF'!F34,0)</f>
        <v>0</v>
      </c>
      <c r="G34" s="9">
        <f>ROUND('F1_ESF'!G34,0)</f>
        <v>0</v>
      </c>
    </row>
    <row r="35" spans="2:7" ht="26.25">
      <c r="B35" s="12" t="s">
        <v>59</v>
      </c>
      <c r="C35" s="9">
        <f>ROUND('F1_ESF'!C35,0)</f>
        <v>0</v>
      </c>
      <c r="D35" s="9">
        <f>ROUND('F1_ESF'!D35,0)</f>
        <v>0</v>
      </c>
      <c r="E35" s="13" t="s">
        <v>60</v>
      </c>
      <c r="F35" s="9">
        <f>ROUND('F1_ESF'!F35,0)</f>
        <v>0</v>
      </c>
      <c r="G35" s="9">
        <f>ROUND('F1_ESF'!G35,0)</f>
        <v>0</v>
      </c>
    </row>
    <row r="36" spans="2:7" ht="26.25">
      <c r="B36" s="12" t="s">
        <v>61</v>
      </c>
      <c r="C36" s="9">
        <f>ROUND('F1_ESF'!C36,0)</f>
        <v>0</v>
      </c>
      <c r="D36" s="9">
        <f>ROUND('F1_ESF'!D36,0)</f>
        <v>0</v>
      </c>
      <c r="E36" s="13" t="s">
        <v>62</v>
      </c>
      <c r="F36" s="9">
        <f>ROUND('F1_ESF'!F36,0)</f>
        <v>0</v>
      </c>
      <c r="G36" s="9">
        <f>ROUND('F1_ESF'!G36,0)</f>
        <v>0</v>
      </c>
    </row>
    <row r="37" spans="2:7" ht="12.75">
      <c r="B37" s="10" t="s">
        <v>63</v>
      </c>
      <c r="C37" s="9">
        <f>ROUND('F1_ESF'!C37,0)</f>
        <v>0</v>
      </c>
      <c r="D37" s="9">
        <f>ROUND('F1_ESF'!D37,0)</f>
        <v>0</v>
      </c>
      <c r="E37" s="13" t="s">
        <v>64</v>
      </c>
      <c r="F37" s="9">
        <f>ROUND('F1_ESF'!F37,0)</f>
        <v>0</v>
      </c>
      <c r="G37" s="9">
        <f>ROUND('F1_ESF'!G37,0)</f>
        <v>0</v>
      </c>
    </row>
    <row r="38" spans="2:7" ht="26.2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806600</v>
      </c>
      <c r="G38" s="9">
        <f>SUM(G39:G41)</f>
        <v>3830809</v>
      </c>
    </row>
    <row r="39" spans="2:7" ht="26.25">
      <c r="B39" s="20" t="s">
        <v>67</v>
      </c>
      <c r="C39" s="21">
        <f>ROUND('F1_ESF'!C39,0)</f>
        <v>0</v>
      </c>
      <c r="D39" s="21">
        <f>ROUND('F1_ESF'!D39,0)</f>
        <v>0</v>
      </c>
      <c r="E39" s="22" t="s">
        <v>68</v>
      </c>
      <c r="F39" s="21">
        <f>ROUND('F1_ESF'!F39,0)</f>
        <v>806600</v>
      </c>
      <c r="G39" s="21">
        <f>ROUND('F1_ESF'!G39,0)</f>
        <v>3830809</v>
      </c>
    </row>
    <row r="40" spans="2:7" ht="12.75">
      <c r="B40" s="12" t="s">
        <v>69</v>
      </c>
      <c r="C40" s="9">
        <f>ROUND('F1_ESF'!C40,0)</f>
        <v>0</v>
      </c>
      <c r="D40" s="9">
        <f>ROUND('F1_ESF'!D40,0)</f>
        <v>0</v>
      </c>
      <c r="E40" s="13" t="s">
        <v>70</v>
      </c>
      <c r="F40" s="9">
        <f>ROUND('F1_ESF'!F40,0)</f>
        <v>0</v>
      </c>
      <c r="G40" s="9">
        <f>ROUND('F1_ESF'!G40,0)</f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f>ROUND('F1_ESF'!F41,0)</f>
        <v>0</v>
      </c>
      <c r="G41" s="9">
        <f>ROUND('F1_ESF'!G41,0)</f>
        <v>0</v>
      </c>
    </row>
    <row r="42" spans="2:7" ht="12.75">
      <c r="B42" s="12" t="s">
        <v>73</v>
      </c>
      <c r="C42" s="9">
        <f>ROUND('F1_ESF'!C42,0)</f>
        <v>0</v>
      </c>
      <c r="D42" s="9">
        <f>ROUND('F1_ESF'!D42,0)</f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f>ROUND('F1_ESF'!C43,0)</f>
        <v>0</v>
      </c>
      <c r="D43" s="9">
        <f>ROUND('F1_ESF'!D43,0)</f>
        <v>0</v>
      </c>
      <c r="E43" s="13" t="s">
        <v>76</v>
      </c>
      <c r="F43" s="9">
        <f>ROUND('F1_ESF'!F43,0)</f>
        <v>0</v>
      </c>
      <c r="G43" s="9">
        <f>ROUND('F1_ESF'!G43,0)</f>
        <v>0</v>
      </c>
    </row>
    <row r="44" spans="2:7" ht="26.25">
      <c r="B44" s="12" t="s">
        <v>77</v>
      </c>
      <c r="C44" s="9">
        <f>ROUND('F1_ESF'!C44,0)</f>
        <v>0</v>
      </c>
      <c r="D44" s="9">
        <f>ROUND('F1_ESF'!D44,0)</f>
        <v>0</v>
      </c>
      <c r="E44" s="13" t="s">
        <v>78</v>
      </c>
      <c r="F44" s="9">
        <f>ROUND('F1_ESF'!F44,0)</f>
        <v>0</v>
      </c>
      <c r="G44" s="9">
        <f>ROUND('F1_ESF'!G44,0)</f>
        <v>0</v>
      </c>
    </row>
    <row r="45" spans="2:7" ht="12.75">
      <c r="B45" s="12" t="s">
        <v>79</v>
      </c>
      <c r="C45" s="9">
        <f>ROUND('F1_ESF'!C45,0)</f>
        <v>0</v>
      </c>
      <c r="D45" s="9">
        <f>ROUND('F1_ESF'!D45,0)</f>
        <v>0</v>
      </c>
      <c r="E45" s="13" t="s">
        <v>80</v>
      </c>
      <c r="F45" s="9">
        <f>ROUND('F1_ESF'!F45,0)</f>
        <v>0</v>
      </c>
      <c r="G45" s="9">
        <f>ROUND('F1_ESF'!G45,0)</f>
        <v>0</v>
      </c>
    </row>
    <row r="46" spans="2:7" ht="12.75">
      <c r="B46" s="10"/>
      <c r="C46" s="9"/>
      <c r="D46" s="9"/>
      <c r="E46" s="11"/>
      <c r="F46" s="9"/>
      <c r="G46" s="9"/>
    </row>
    <row r="47" spans="2:7" ht="26.25">
      <c r="B47" s="6" t="s">
        <v>81</v>
      </c>
      <c r="C47" s="9">
        <f>C9+C17+C25+C31+C37+C38+C41</f>
        <v>139496067</v>
      </c>
      <c r="D47" s="9">
        <f>D9+D17+D25+D31+D37+D38+D41</f>
        <v>231422127</v>
      </c>
      <c r="E47" s="8" t="s">
        <v>82</v>
      </c>
      <c r="F47" s="9">
        <f>F9+F19+F23+F26+F27+F31+F38+F42</f>
        <v>371546856</v>
      </c>
      <c r="G47" s="9">
        <f>G9+G19+G23+G26+G27+G31+G38+G42</f>
        <v>337076708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f>ROUND('F1_ESF'!C50,0)</f>
        <v>8524317</v>
      </c>
      <c r="D50" s="9">
        <f>ROUND('F1_ESF'!D50,0)</f>
        <v>12184349</v>
      </c>
      <c r="E50" s="11" t="s">
        <v>86</v>
      </c>
      <c r="F50" s="9">
        <f>ROUND('F1_ESF'!F50,0)</f>
        <v>0</v>
      </c>
      <c r="G50" s="9">
        <f>ROUND('F1_ESF'!G50,0)</f>
        <v>0</v>
      </c>
    </row>
    <row r="51" spans="2:7" ht="12.75">
      <c r="B51" s="10" t="s">
        <v>87</v>
      </c>
      <c r="C51" s="9">
        <f>ROUND('F1_ESF'!C51,0)</f>
        <v>0</v>
      </c>
      <c r="D51" s="9">
        <f>ROUND('F1_ESF'!D51,0)</f>
        <v>0</v>
      </c>
      <c r="E51" s="11" t="s">
        <v>88</v>
      </c>
      <c r="F51" s="9">
        <f>ROUND('F1_ESF'!F51,0)</f>
        <v>1</v>
      </c>
      <c r="G51" s="9">
        <f>ROUND('F1_ESF'!G51,0)</f>
        <v>1</v>
      </c>
    </row>
    <row r="52" spans="2:7" ht="26.25">
      <c r="B52" s="10" t="s">
        <v>89</v>
      </c>
      <c r="C52" s="9">
        <f>ROUND('F1_ESF'!C52,0)</f>
        <v>1797121031</v>
      </c>
      <c r="D52" s="9">
        <f>ROUND('F1_ESF'!D52,0)</f>
        <v>1595994820</v>
      </c>
      <c r="E52" s="11" t="s">
        <v>90</v>
      </c>
      <c r="F52" s="9">
        <f>ROUND('F1_ESF'!F52,0)</f>
        <v>48689334</v>
      </c>
      <c r="G52" s="9">
        <f>ROUND('F1_ESF'!G52,0)</f>
        <v>57847615</v>
      </c>
    </row>
    <row r="53" spans="2:7" ht="12.75">
      <c r="B53" s="10" t="s">
        <v>91</v>
      </c>
      <c r="C53" s="9">
        <v>153605116</v>
      </c>
      <c r="D53" s="9">
        <f>ROUND('F1_ESF'!D53,0)</f>
        <v>139633117</v>
      </c>
      <c r="E53" s="11" t="s">
        <v>92</v>
      </c>
      <c r="F53" s="9">
        <f>ROUND('F1_ESF'!F53,0)</f>
        <v>0</v>
      </c>
      <c r="G53" s="9">
        <f>ROUND('F1_ESF'!G53,0)</f>
        <v>0</v>
      </c>
    </row>
    <row r="54" spans="2:7" ht="26.25">
      <c r="B54" s="10" t="s">
        <v>93</v>
      </c>
      <c r="C54" s="9">
        <f>ROUND('F1_ESF'!C54,0)</f>
        <v>2905680</v>
      </c>
      <c r="D54" s="9">
        <f>ROUND('F1_ESF'!D54,0)</f>
        <v>2905680</v>
      </c>
      <c r="E54" s="11" t="s">
        <v>94</v>
      </c>
      <c r="F54" s="9">
        <f>ROUND('F1_ESF'!F54,0)</f>
        <v>0</v>
      </c>
      <c r="G54" s="9">
        <f>ROUND('F1_ESF'!G54,0)</f>
        <v>0</v>
      </c>
    </row>
    <row r="55" spans="2:7" ht="26.25">
      <c r="B55" s="10" t="s">
        <v>95</v>
      </c>
      <c r="C55" s="9">
        <f>ROUND('F1_ESF'!C55,0)</f>
        <v>-120059747</v>
      </c>
      <c r="D55" s="9">
        <f>ROUND('F1_ESF'!D55,0)</f>
        <v>-112211060</v>
      </c>
      <c r="E55" s="11" t="s">
        <v>96</v>
      </c>
      <c r="F55" s="9">
        <f>ROUND('F1_ESF'!F55,0)</f>
        <v>0</v>
      </c>
      <c r="G55" s="9">
        <f>ROUND('F1_ESF'!G55,0)</f>
        <v>0</v>
      </c>
    </row>
    <row r="56" spans="2:7" ht="12.75">
      <c r="B56" s="10" t="s">
        <v>97</v>
      </c>
      <c r="C56" s="9">
        <f>ROUND('F1_ESF'!C56,0)</f>
        <v>480924</v>
      </c>
      <c r="D56" s="9">
        <f>ROUND('F1_ESF'!D56,0)</f>
        <v>480924</v>
      </c>
      <c r="E56" s="8"/>
      <c r="F56" s="9"/>
      <c r="G56" s="9"/>
    </row>
    <row r="57" spans="2:7" ht="12.75">
      <c r="B57" s="10" t="s">
        <v>98</v>
      </c>
      <c r="C57" s="9">
        <f>ROUND('F1_ESF'!C57,0)</f>
        <v>0</v>
      </c>
      <c r="D57" s="9">
        <f>ROUND('F1_ESF'!D57,0)</f>
        <v>0</v>
      </c>
      <c r="E57" s="8" t="s">
        <v>99</v>
      </c>
      <c r="F57" s="9">
        <f>SUM(F50:F55)</f>
        <v>48689335</v>
      </c>
      <c r="G57" s="9">
        <f>SUM(G50:G55)</f>
        <v>57847616</v>
      </c>
    </row>
    <row r="58" spans="2:7" ht="12.75">
      <c r="B58" s="10" t="s">
        <v>100</v>
      </c>
      <c r="C58" s="9">
        <f>ROUND('F1_ESF'!C58,0)</f>
        <v>0</v>
      </c>
      <c r="D58" s="9">
        <f>ROUND('F1_ESF'!D58,0)</f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420236191</v>
      </c>
      <c r="G59" s="9">
        <f>G47+G57</f>
        <v>394924324</v>
      </c>
    </row>
    <row r="60" spans="2:7" ht="26.25">
      <c r="B60" s="6" t="s">
        <v>102</v>
      </c>
      <c r="C60" s="9">
        <f>SUM(C50:C58)</f>
        <v>1842577321</v>
      </c>
      <c r="D60" s="9">
        <f>SUM(D50:D58)</f>
        <v>1638987830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1982073388</v>
      </c>
      <c r="D62" s="9">
        <f>D47+D60</f>
        <v>1870409957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17385148</v>
      </c>
      <c r="G63" s="9">
        <f>SUM(G64:G66)</f>
        <v>17385148</v>
      </c>
    </row>
    <row r="64" spans="2:7" ht="12.75">
      <c r="B64" s="10"/>
      <c r="C64" s="9"/>
      <c r="D64" s="9"/>
      <c r="E64" s="11" t="s">
        <v>106</v>
      </c>
      <c r="F64" s="9">
        <f>ROUND('F1_ESF'!F64,0)</f>
        <v>0</v>
      </c>
      <c r="G64" s="9">
        <f>ROUND('F1_ESF'!G64,0)</f>
        <v>0</v>
      </c>
    </row>
    <row r="65" spans="2:7" ht="12.75">
      <c r="B65" s="10"/>
      <c r="C65" s="9"/>
      <c r="D65" s="9"/>
      <c r="E65" s="11" t="s">
        <v>107</v>
      </c>
      <c r="F65" s="9">
        <f>ROUND('F1_ESF'!F65,0)</f>
        <v>17385148</v>
      </c>
      <c r="G65" s="9">
        <f>ROUND('F1_ESF'!G65,0)</f>
        <v>17385148</v>
      </c>
    </row>
    <row r="66" spans="2:7" ht="12.75">
      <c r="B66" s="10"/>
      <c r="C66" s="9"/>
      <c r="D66" s="9"/>
      <c r="E66" s="11" t="s">
        <v>108</v>
      </c>
      <c r="F66" s="9">
        <f>ROUND('F1_ESF'!F66,0)</f>
        <v>0</v>
      </c>
      <c r="G66" s="9">
        <f>ROUND('F1_ESF'!G66,0)</f>
        <v>0</v>
      </c>
    </row>
    <row r="67" spans="2:7" ht="12.75">
      <c r="B67" s="10"/>
      <c r="C67" s="9"/>
      <c r="D67" s="9"/>
      <c r="E67" s="11"/>
      <c r="F67" s="9"/>
      <c r="G67" s="9"/>
    </row>
    <row r="68" spans="2:7" ht="26.25">
      <c r="B68" s="10"/>
      <c r="C68" s="9"/>
      <c r="D68" s="9"/>
      <c r="E68" s="8" t="s">
        <v>109</v>
      </c>
      <c r="F68" s="9">
        <f>SUM(F69:F73)</f>
        <v>1544452049</v>
      </c>
      <c r="G68" s="9">
        <f>SUM(G69:G73)</f>
        <v>1458100485</v>
      </c>
    </row>
    <row r="69" spans="2:7" ht="12.75">
      <c r="B69" s="10"/>
      <c r="C69" s="9"/>
      <c r="D69" s="9"/>
      <c r="E69" s="11" t="s">
        <v>110</v>
      </c>
      <c r="F69" s="9">
        <v>71725800</v>
      </c>
      <c r="G69" s="9">
        <v>277192219</v>
      </c>
    </row>
    <row r="70" spans="2:7" ht="12.75">
      <c r="B70" s="10"/>
      <c r="C70" s="9"/>
      <c r="D70" s="9"/>
      <c r="E70" s="11" t="s">
        <v>111</v>
      </c>
      <c r="F70" s="9">
        <v>1269685858</v>
      </c>
      <c r="G70" s="9">
        <f>ROUND('F1_ESF'!G70,0)</f>
        <v>992493637</v>
      </c>
    </row>
    <row r="71" spans="2:7" ht="12.75">
      <c r="B71" s="10"/>
      <c r="C71" s="9"/>
      <c r="D71" s="9"/>
      <c r="E71" s="11" t="s">
        <v>112</v>
      </c>
      <c r="F71" s="9">
        <f>ROUND('F1_ESF'!F71,0)</f>
        <v>0</v>
      </c>
      <c r="G71" s="9">
        <f>ROUND('F1_ESF'!G71,0)</f>
        <v>0</v>
      </c>
    </row>
    <row r="72" spans="2:7" ht="12.75">
      <c r="B72" s="10"/>
      <c r="C72" s="9"/>
      <c r="D72" s="9"/>
      <c r="E72" s="11" t="s">
        <v>113</v>
      </c>
      <c r="F72" s="9">
        <f>ROUND('F1_ESF'!F72,0)</f>
        <v>1000000</v>
      </c>
      <c r="G72" s="9">
        <f>ROUND('F1_ESF'!G72,0)</f>
        <v>1000000</v>
      </c>
    </row>
    <row r="73" spans="2:7" ht="12.75">
      <c r="B73" s="10"/>
      <c r="C73" s="9"/>
      <c r="D73" s="9"/>
      <c r="E73" s="11" t="s">
        <v>114</v>
      </c>
      <c r="F73" s="9">
        <f>ROUND('F1_ESF'!F73,0)</f>
        <v>202040391</v>
      </c>
      <c r="G73" s="9">
        <f>ROUND('F1_ESF'!G73,0)</f>
        <v>187414629</v>
      </c>
    </row>
    <row r="74" spans="2:7" ht="12.75">
      <c r="B74" s="10"/>
      <c r="C74" s="9"/>
      <c r="D74" s="9"/>
      <c r="E74" s="11"/>
      <c r="F74" s="9"/>
      <c r="G74" s="9"/>
    </row>
    <row r="75" spans="2:7" ht="26.2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f>ROUND('F1_ESF'!F76,0)</f>
        <v>0</v>
      </c>
      <c r="G76" s="9">
        <f>ROUND('F1_ESF'!G76,0)</f>
        <v>0</v>
      </c>
    </row>
    <row r="77" spans="2:7" ht="12.75">
      <c r="B77" s="10"/>
      <c r="C77" s="9"/>
      <c r="D77" s="9"/>
      <c r="E77" s="11" t="s">
        <v>117</v>
      </c>
      <c r="F77" s="9">
        <f>ROUND('F1_ESF'!F77,0)</f>
        <v>0</v>
      </c>
      <c r="G77" s="9">
        <f>ROUND('F1_ESF'!G77,0)</f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1561837197</v>
      </c>
      <c r="G79" s="9">
        <f>G63+G68+G75</f>
        <v>1475485633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1982073388</v>
      </c>
      <c r="G81" s="9">
        <f>G59+G79</f>
        <v>1870409957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10" sqref="G1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3.28125" style="2" bestFit="1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7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26.25">
      <c r="B9" s="10" t="s">
        <v>7</v>
      </c>
      <c r="C9" s="9">
        <f>SUM(C10:C16)</f>
        <v>130545674.17</v>
      </c>
      <c r="D9" s="9">
        <f>SUM(D10:D16)</f>
        <v>216057957.20000005</v>
      </c>
      <c r="E9" s="11" t="s">
        <v>8</v>
      </c>
      <c r="F9" s="9">
        <f>SUM(F10:F18)</f>
        <v>319807670.01</v>
      </c>
      <c r="G9" s="9">
        <f>SUM(G10:G18)</f>
        <v>288652897.59</v>
      </c>
    </row>
    <row r="10" spans="2:7" ht="12.75">
      <c r="B10" s="12" t="s">
        <v>9</v>
      </c>
      <c r="C10" s="9">
        <v>1195637.42</v>
      </c>
      <c r="D10" s="9">
        <v>1203744.08</v>
      </c>
      <c r="E10" s="13" t="s">
        <v>10</v>
      </c>
      <c r="F10" s="9">
        <v>8244493.07</v>
      </c>
      <c r="G10" s="9">
        <v>7448492.44</v>
      </c>
    </row>
    <row r="11" spans="2:7" ht="12.75">
      <c r="B11" s="12" t="s">
        <v>11</v>
      </c>
      <c r="C11" s="9">
        <v>91536326.82</v>
      </c>
      <c r="D11" s="9">
        <v>167914122.34</v>
      </c>
      <c r="E11" s="13" t="s">
        <v>12</v>
      </c>
      <c r="F11" s="9">
        <v>108438780.55</v>
      </c>
      <c r="G11" s="9">
        <v>84939675.31</v>
      </c>
    </row>
    <row r="12" spans="2:7" ht="12.75">
      <c r="B12" s="12" t="s">
        <v>13</v>
      </c>
      <c r="C12" s="9">
        <v>36609046.45</v>
      </c>
      <c r="D12" s="9">
        <v>45735886.92</v>
      </c>
      <c r="E12" s="13" t="s">
        <v>14</v>
      </c>
      <c r="F12" s="9">
        <v>10678070.34</v>
      </c>
      <c r="G12" s="9">
        <v>4434663.51</v>
      </c>
    </row>
    <row r="13" spans="2:7" ht="12.75">
      <c r="B13" s="12" t="s">
        <v>15</v>
      </c>
      <c r="C13" s="9">
        <v>672.48</v>
      </c>
      <c r="D13" s="9">
        <v>212.86</v>
      </c>
      <c r="E13" s="13" t="s">
        <v>16</v>
      </c>
      <c r="F13" s="9">
        <v>0</v>
      </c>
      <c r="G13" s="9">
        <v>401600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2688123.78</v>
      </c>
      <c r="G14" s="9">
        <v>2306987.78</v>
      </c>
    </row>
    <row r="15" spans="2:7" ht="26.25">
      <c r="B15" s="12" t="s">
        <v>19</v>
      </c>
      <c r="C15" s="9">
        <v>1000000</v>
      </c>
      <c r="D15" s="9">
        <v>1000000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203991</v>
      </c>
      <c r="D16" s="9">
        <v>203991</v>
      </c>
      <c r="E16" s="13" t="s">
        <v>22</v>
      </c>
      <c r="F16" s="9">
        <v>189389003.01</v>
      </c>
      <c r="G16" s="9">
        <v>188752279.29</v>
      </c>
    </row>
    <row r="17" spans="2:7" ht="26.25">
      <c r="B17" s="10" t="s">
        <v>23</v>
      </c>
      <c r="C17" s="9">
        <f>SUM(C18:C24)</f>
        <v>900304.6100000001</v>
      </c>
      <c r="D17" s="9">
        <f>SUM(D18:D24)</f>
        <v>872652.4199999999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369199.26</v>
      </c>
      <c r="G18" s="9">
        <v>369199.26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2262</v>
      </c>
      <c r="G19" s="9">
        <f>SUM(G20:G22)</f>
        <v>2262</v>
      </c>
    </row>
    <row r="20" spans="2:7" ht="12.75">
      <c r="B20" s="12" t="s">
        <v>29</v>
      </c>
      <c r="C20" s="9">
        <v>794214.43</v>
      </c>
      <c r="D20" s="9">
        <v>766562.24</v>
      </c>
      <c r="E20" s="13" t="s">
        <v>30</v>
      </c>
      <c r="F20" s="9">
        <v>2262</v>
      </c>
      <c r="G20" s="9">
        <v>2262</v>
      </c>
    </row>
    <row r="21" spans="2:7" ht="12.75">
      <c r="B21" s="12" t="s">
        <v>31</v>
      </c>
      <c r="C21" s="9">
        <v>105090.18</v>
      </c>
      <c r="D21" s="9">
        <v>105090.18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26.2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26.2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26.25">
      <c r="B25" s="10" t="s">
        <v>39</v>
      </c>
      <c r="C25" s="9">
        <f>SUM(C26:C30)</f>
        <v>8050088.38</v>
      </c>
      <c r="D25" s="9">
        <f>SUM(D26:D30)</f>
        <v>14491517.6</v>
      </c>
      <c r="E25" s="13" t="s">
        <v>40</v>
      </c>
      <c r="F25" s="9">
        <v>0</v>
      </c>
      <c r="G25" s="9">
        <v>0</v>
      </c>
    </row>
    <row r="26" spans="2:7" ht="26.25">
      <c r="B26" s="12" t="s">
        <v>41</v>
      </c>
      <c r="C26" s="9">
        <v>249112.66</v>
      </c>
      <c r="D26" s="9">
        <v>386516.6</v>
      </c>
      <c r="E26" s="11" t="s">
        <v>42</v>
      </c>
      <c r="F26" s="9">
        <v>47881940.06</v>
      </c>
      <c r="G26" s="9">
        <v>40333333.33</v>
      </c>
    </row>
    <row r="27" spans="2:7" ht="26.2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3048384</v>
      </c>
      <c r="G27" s="9">
        <f>SUM(G28:G30)</f>
        <v>4257406</v>
      </c>
    </row>
    <row r="28" spans="2:7" ht="26.25">
      <c r="B28" s="12" t="s">
        <v>45</v>
      </c>
      <c r="C28" s="9">
        <v>0</v>
      </c>
      <c r="D28" s="9">
        <v>0</v>
      </c>
      <c r="E28" s="13" t="s">
        <v>46</v>
      </c>
      <c r="F28" s="9">
        <v>3048384</v>
      </c>
      <c r="G28" s="9">
        <v>4257406</v>
      </c>
    </row>
    <row r="29" spans="2:7" ht="12.75">
      <c r="B29" s="12" t="s">
        <v>47</v>
      </c>
      <c r="C29" s="9">
        <v>7800975.72</v>
      </c>
      <c r="D29" s="9">
        <v>14105001</v>
      </c>
      <c r="E29" s="13" t="s">
        <v>48</v>
      </c>
      <c r="F29" s="9">
        <v>0</v>
      </c>
      <c r="G29" s="9">
        <v>0</v>
      </c>
    </row>
    <row r="30" spans="2:7" ht="26.2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6.2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6.2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26.2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26.2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806600.38</v>
      </c>
      <c r="G38" s="9">
        <f>SUM(G39:G41)</f>
        <v>3830808.65</v>
      </c>
    </row>
    <row r="39" spans="2:7" ht="26.25">
      <c r="B39" s="20" t="s">
        <v>67</v>
      </c>
      <c r="C39" s="21">
        <v>0</v>
      </c>
      <c r="D39" s="21">
        <v>0</v>
      </c>
      <c r="E39" s="22" t="s">
        <v>68</v>
      </c>
      <c r="F39" s="21">
        <v>806600.38</v>
      </c>
      <c r="G39" s="21">
        <v>3830808.65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6.2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26.25">
      <c r="B47" s="6" t="s">
        <v>81</v>
      </c>
      <c r="C47" s="9">
        <f>C9+C17+C25+C31+C37+C38+C41</f>
        <v>139496067.16</v>
      </c>
      <c r="D47" s="9">
        <f>D9+D17+D25+D31+D37+D38+D41</f>
        <v>231422127.22000003</v>
      </c>
      <c r="E47" s="8" t="s">
        <v>82</v>
      </c>
      <c r="F47" s="9">
        <f>F9+F19+F23+F26+F27+F31+F38+F42</f>
        <v>371546856.45</v>
      </c>
      <c r="G47" s="9">
        <f>G9+G19+G23+G26+G27+G31+G38+G42</f>
        <v>337076707.56999993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8524316.99</v>
      </c>
      <c r="D50" s="9">
        <v>12184349.06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1.35</v>
      </c>
      <c r="G51" s="9">
        <v>1.35</v>
      </c>
    </row>
    <row r="52" spans="2:7" ht="26.25">
      <c r="B52" s="10" t="s">
        <v>89</v>
      </c>
      <c r="C52" s="9">
        <v>1797121030.86</v>
      </c>
      <c r="D52" s="9">
        <v>1595994820.25</v>
      </c>
      <c r="E52" s="11" t="s">
        <v>90</v>
      </c>
      <c r="F52" s="9">
        <v>48689333.77</v>
      </c>
      <c r="G52" s="9">
        <v>57847615.13</v>
      </c>
    </row>
    <row r="53" spans="2:7" ht="12.75">
      <c r="B53" s="10" t="s">
        <v>91</v>
      </c>
      <c r="C53" s="9">
        <v>153605116.74</v>
      </c>
      <c r="D53" s="9">
        <v>139633117.2</v>
      </c>
      <c r="E53" s="11" t="s">
        <v>92</v>
      </c>
      <c r="F53" s="9">
        <v>0</v>
      </c>
      <c r="G53" s="9">
        <v>0</v>
      </c>
    </row>
    <row r="54" spans="2:7" ht="26.25">
      <c r="B54" s="10" t="s">
        <v>93</v>
      </c>
      <c r="C54" s="9">
        <v>2905680</v>
      </c>
      <c r="D54" s="9">
        <v>2905680</v>
      </c>
      <c r="E54" s="11" t="s">
        <v>94</v>
      </c>
      <c r="F54" s="9">
        <v>0</v>
      </c>
      <c r="G54" s="9">
        <v>0</v>
      </c>
    </row>
    <row r="55" spans="2:7" ht="26.25">
      <c r="B55" s="10" t="s">
        <v>95</v>
      </c>
      <c r="C55" s="9">
        <v>-120059747.18</v>
      </c>
      <c r="D55" s="9">
        <v>-112211059.68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480923.8</v>
      </c>
      <c r="D56" s="9">
        <v>480923.8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48689335.120000005</v>
      </c>
      <c r="G57" s="9">
        <f>SUM(G50:G55)</f>
        <v>57847616.480000004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420236191.57</v>
      </c>
      <c r="G59" s="9">
        <f>G47+G57</f>
        <v>394924324.04999995</v>
      </c>
    </row>
    <row r="60" spans="2:7" ht="26.25">
      <c r="B60" s="6" t="s">
        <v>102</v>
      </c>
      <c r="C60" s="9">
        <f>SUM(C50:C58)</f>
        <v>1842577321.2099998</v>
      </c>
      <c r="D60" s="9">
        <f>SUM(D50:D58)</f>
        <v>1638987830.6299999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1982073388.37</v>
      </c>
      <c r="D62" s="9">
        <f>D47+D60</f>
        <v>1870409957.85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17385148.05</v>
      </c>
      <c r="G63" s="9">
        <f>SUM(G64:G66)</f>
        <v>17385148.05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17385148.05</v>
      </c>
      <c r="G65" s="9">
        <v>17385148.05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26.25">
      <c r="B68" s="10"/>
      <c r="C68" s="9"/>
      <c r="D68" s="9"/>
      <c r="E68" s="8" t="s">
        <v>109</v>
      </c>
      <c r="F68" s="9">
        <f>SUM(F69:F73)</f>
        <v>1544452048.75</v>
      </c>
      <c r="G68" s="9">
        <f>SUM(G69:G73)</f>
        <v>1458100485.7499998</v>
      </c>
    </row>
    <row r="69" spans="2:7" ht="12.75">
      <c r="B69" s="10"/>
      <c r="C69" s="9"/>
      <c r="D69" s="9"/>
      <c r="E69" s="11" t="s">
        <v>110</v>
      </c>
      <c r="F69" s="9">
        <v>71725801.07</v>
      </c>
      <c r="G69" s="9">
        <v>277192220.62</v>
      </c>
    </row>
    <row r="70" spans="2:7" ht="12.75">
      <c r="B70" s="10"/>
      <c r="C70" s="9"/>
      <c r="D70" s="9"/>
      <c r="E70" s="11" t="s">
        <v>111</v>
      </c>
      <c r="F70" s="9">
        <v>1269685857.16</v>
      </c>
      <c r="G70" s="9">
        <v>992493636.54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1000000</v>
      </c>
      <c r="G72" s="9">
        <v>1000000</v>
      </c>
    </row>
    <row r="73" spans="2:7" ht="12.75">
      <c r="B73" s="10"/>
      <c r="C73" s="9"/>
      <c r="D73" s="9"/>
      <c r="E73" s="11" t="s">
        <v>114</v>
      </c>
      <c r="F73" s="9">
        <v>202040390.52</v>
      </c>
      <c r="G73" s="9">
        <v>187414628.59</v>
      </c>
    </row>
    <row r="74" spans="2:7" ht="12.75">
      <c r="B74" s="10"/>
      <c r="C74" s="9"/>
      <c r="D74" s="9"/>
      <c r="E74" s="11"/>
      <c r="F74" s="9"/>
      <c r="G74" s="9"/>
    </row>
    <row r="75" spans="2:7" ht="26.2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1561837196.8</v>
      </c>
      <c r="G79" s="9">
        <f>G63+G68+G75</f>
        <v>1475485633.7999997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1982073388.37</v>
      </c>
      <c r="G81" s="9">
        <f>G59+G79</f>
        <v>1870409957.8499997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2021-01-20T19:48:50Z</cp:lastPrinted>
  <dcterms:created xsi:type="dcterms:W3CDTF">2016-10-11T18:36:49Z</dcterms:created>
  <dcterms:modified xsi:type="dcterms:W3CDTF">2021-01-28T18:18:51Z</dcterms:modified>
  <cp:category/>
  <cp:version/>
  <cp:contentType/>
  <cp:contentStatus/>
</cp:coreProperties>
</file>