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48" activeTab="0"/>
  </bookViews>
  <sheets>
    <sheet name="F2_IADPOP (2)" sheetId="1" r:id="rId1"/>
    <sheet name="F2_IADPOP" sheetId="2" state="hidden" r:id="rId2"/>
  </sheets>
  <definedNames/>
  <calcPr fullCalcOnLoad="1"/>
</workbook>
</file>

<file path=xl/sharedStrings.xml><?xml version="1.0" encoding="utf-8"?>
<sst xmlns="http://schemas.openxmlformats.org/spreadsheetml/2006/main" count="115" uniqueCount="61">
  <si>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</si>
  <si>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</si>
  <si>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</si>
  <si>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</si>
  <si>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</si>
  <si>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</si>
  <si>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</si>
  <si>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</si>
  <si>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</si>
  <si>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</si>
  <si>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</si>
  <si>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</si>
  <si>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</si>
  <si>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</si>
  <si>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</si>
  <si>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</si>
  <si>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</si>
  <si>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</si>
  <si>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</si>
  <si>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</si>
  <si>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</si>
  <si>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</si>
  <si>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</si>
  <si>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</si>
  <si>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</si>
  <si>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</si>
  <si>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</si>
  <si>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</si>
  <si>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</si>
  <si>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</si>
  <si>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</si>
  <si>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</si>
  <si>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</si>
  <si>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</si>
  <si>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</si>
  <si>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</si>
  <si>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</si>
  <si>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</si>
  <si>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</si>
  <si>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</si>
  <si>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</si>
  <si>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</si>
  <si>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</si>
  <si>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</si>
  <si>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</si>
  <si>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</si>
  <si>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</si>
  <si>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</si>
  <si>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</si>
  <si>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</si>
  <si>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Campeche (a)</t>
  </si>
  <si>
    <t>Del 1 de Enero al 30 de Septiembre de 2020 (b)</t>
  </si>
  <si>
    <t>Saldo al 31 de diciembre de 2019 (d)</t>
  </si>
  <si>
    <t xml:space="preserve">1 AÑO </t>
  </si>
  <si>
    <t>TIIE a 28 días + 2.45</t>
  </si>
  <si>
    <t>0.50% comision por apertura sobre el importe del credito</t>
  </si>
  <si>
    <t>C. Crédito 3</t>
  </si>
  <si>
    <t>TIIE a 28 días más sobretasas 2.00%</t>
  </si>
  <si>
    <t>Tasa fija del 6.42%</t>
  </si>
  <si>
    <t>1.75% Comisión por disposición</t>
  </si>
  <si>
    <t>.29% Comisión +IVA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</si>
</sst>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>
        <color indexed="63"/>
      </right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39" fillId="0" borderId="10" xfId="0" applyNumberFormat="1" applyFont="1" applyFill="1" applyBorder="1" applyAlignment="1">
      <alignment horizontal="justify" vertical="center" wrapText="1"/>
    </xf>
    <xf numFmtId="168" fontId="40" fillId="0" borderId="0" xfId="0" applyNumberFormat="1" applyFont="1" applyBorder="1" applyAlignment="1">
      <alignment horizontal="right" vertical="center" wrapText="1"/>
    </xf>
    <xf numFmtId="168" fontId="39" fillId="0" borderId="0" xfId="0" applyNumberFormat="1" applyFont="1" applyFill="1" applyBorder="1" applyAlignment="1">
      <alignment horizontal="right" vertical="center" wrapText="1"/>
    </xf>
    <xf numFmtId="168" fontId="39" fillId="0" borderId="16" xfId="0" applyNumberFormat="1" applyFont="1" applyBorder="1" applyAlignment="1">
      <alignment horizontal="right" vertical="center" wrapText="1"/>
    </xf>
    <xf numFmtId="168" fontId="40" fillId="0" borderId="17" xfId="0" applyNumberFormat="1" applyFont="1" applyBorder="1" applyAlignment="1">
      <alignment horizontal="right" vertical="center" wrapText="1"/>
    </xf>
    <xf numFmtId="168" fontId="39" fillId="0" borderId="18" xfId="0" applyNumberFormat="1" applyFont="1" applyFill="1" applyBorder="1" applyAlignment="1">
      <alignment horizontal="right" vertical="center" wrapText="1"/>
    </xf>
    <xf numFmtId="168" fontId="39" fillId="0" borderId="19" xfId="0" applyNumberFormat="1" applyFont="1" applyFill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68" fontId="39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Border="1" applyAlignment="1">
      <alignment/>
    </xf>
    <xf numFmtId="168" fontId="39" fillId="0" borderId="2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168" fontId="39" fillId="0" borderId="19" xfId="0" applyNumberFormat="1" applyFont="1" applyBorder="1" applyAlignment="1">
      <alignment horizontal="right" vertical="center" wrapText="1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168" fontId="42" fillId="0" borderId="25" xfId="0" applyNumberFormat="1" applyFont="1" applyBorder="1" applyAlignment="1">
      <alignment horizontal="left" vertical="top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0" sqref="B2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9" t="s">
        <v>50</v>
      </c>
      <c r="C2" s="40"/>
      <c r="D2" s="40"/>
      <c r="E2" s="40"/>
      <c r="F2" s="40"/>
      <c r="G2" s="40"/>
      <c r="H2" s="40"/>
      <c r="I2" s="41"/>
    </row>
    <row r="3" spans="2:9" ht="13.5" thickBot="1">
      <c r="B3" s="42" t="s">
        <v>0</v>
      </c>
      <c r="C3" s="43"/>
      <c r="D3" s="43"/>
      <c r="E3" s="43"/>
      <c r="F3" s="43"/>
      <c r="G3" s="43"/>
      <c r="H3" s="43"/>
      <c r="I3" s="44"/>
    </row>
    <row r="4" spans="2:9" ht="13.5" thickBot="1">
      <c r="B4" s="42" t="s">
        <v>51</v>
      </c>
      <c r="C4" s="43"/>
      <c r="D4" s="43"/>
      <c r="E4" s="43"/>
      <c r="F4" s="43"/>
      <c r="G4" s="43"/>
      <c r="H4" s="43"/>
      <c r="I4" s="44"/>
    </row>
    <row r="5" spans="2:9" ht="13.5" thickBot="1">
      <c r="B5" s="42" t="s">
        <v>1</v>
      </c>
      <c r="C5" s="43"/>
      <c r="D5" s="43"/>
      <c r="E5" s="43"/>
      <c r="F5" s="43"/>
      <c r="G5" s="43"/>
      <c r="H5" s="43"/>
      <c r="I5" s="44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57847615</v>
      </c>
      <c r="D8" s="3">
        <f t="shared" si="0"/>
        <v>0</v>
      </c>
      <c r="E8" s="3">
        <f t="shared" si="0"/>
        <v>6754794</v>
      </c>
      <c r="F8" s="3">
        <f t="shared" si="0"/>
        <v>0</v>
      </c>
      <c r="G8" s="3">
        <f t="shared" si="0"/>
        <v>51092821</v>
      </c>
      <c r="H8" s="3">
        <f t="shared" si="0"/>
        <v>5915811.6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9158281</v>
      </c>
      <c r="E9" s="3">
        <f t="shared" si="1"/>
        <v>6754794</v>
      </c>
      <c r="F9" s="3">
        <f t="shared" si="1"/>
        <v>0</v>
      </c>
      <c r="G9" s="3">
        <f t="shared" si="1"/>
        <v>2403487</v>
      </c>
      <c r="H9" s="3">
        <f t="shared" si="1"/>
        <v>5915811.6</v>
      </c>
      <c r="I9" s="3">
        <f t="shared" si="1"/>
        <v>0</v>
      </c>
    </row>
    <row r="10" spans="2:9" ht="12.75">
      <c r="B10" s="4" t="s">
        <v>5</v>
      </c>
      <c r="C10" s="3">
        <f>ROUND('F2_IADPOP'!C10,0)</f>
        <v>0</v>
      </c>
      <c r="D10" s="3">
        <f>ROUND('F2_IADPOP'!D10,0)</f>
        <v>9158281</v>
      </c>
      <c r="E10" s="3">
        <f>ROUND('F2_IADPOP'!E10,0)</f>
        <v>6754794</v>
      </c>
      <c r="F10" s="3"/>
      <c r="G10" s="5">
        <f>+C10+D10-E10+F10</f>
        <v>2403487</v>
      </c>
      <c r="H10" s="3">
        <v>5915811.6</v>
      </c>
      <c r="I10" s="3">
        <v>0</v>
      </c>
    </row>
    <row r="11" spans="2:9" ht="12.75">
      <c r="B11" s="4" t="s">
        <v>6</v>
      </c>
      <c r="C11" s="5">
        <f>ROUND('F2_IADPOP'!C11,0)</f>
        <v>0</v>
      </c>
      <c r="D11" s="5">
        <f>ROUND('F2_IADPOP'!D11,0)</f>
        <v>0</v>
      </c>
      <c r="E11" s="5">
        <f>ROUND('F2_IADPOP'!E11,0)</f>
        <v>0</v>
      </c>
      <c r="F11" s="5"/>
      <c r="G11" s="5">
        <f aca="true" t="shared" si="2" ref="G11:G16">+C11+D11-E11+F11</f>
        <v>0</v>
      </c>
      <c r="H11" s="5">
        <v>0</v>
      </c>
      <c r="I11" s="5">
        <v>0</v>
      </c>
    </row>
    <row r="12" spans="2:9" ht="12.75">
      <c r="B12" s="4" t="s">
        <v>7</v>
      </c>
      <c r="C12" s="5">
        <f>ROUND('F2_IADPOP'!C12,0)</f>
        <v>0</v>
      </c>
      <c r="D12" s="5">
        <f>ROUND('F2_IADPOP'!D12,0)</f>
        <v>0</v>
      </c>
      <c r="E12" s="5">
        <f>ROUND('F2_IADPOP'!E12,0)</f>
        <v>0</v>
      </c>
      <c r="F12" s="5"/>
      <c r="G12" s="5">
        <f t="shared" si="2"/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3" ref="C13:I13">SUM(C14:C16)</f>
        <v>57847615</v>
      </c>
      <c r="D13" s="3">
        <f t="shared" si="3"/>
        <v>-9158281</v>
      </c>
      <c r="E13" s="3">
        <f t="shared" si="3"/>
        <v>0</v>
      </c>
      <c r="F13" s="3">
        <f t="shared" si="3"/>
        <v>0</v>
      </c>
      <c r="G13" s="3">
        <f t="shared" si="3"/>
        <v>48689334</v>
      </c>
      <c r="H13" s="3">
        <f t="shared" si="3"/>
        <v>0</v>
      </c>
      <c r="I13" s="3">
        <f t="shared" si="3"/>
        <v>0</v>
      </c>
    </row>
    <row r="14" spans="2:9" ht="12.75">
      <c r="B14" s="4" t="s">
        <v>9</v>
      </c>
      <c r="C14" s="3">
        <f>ROUND('F2_IADPOP'!C14,0)</f>
        <v>57847615</v>
      </c>
      <c r="D14" s="3">
        <f>ROUND('F2_IADPOP'!D14,0)</f>
        <v>-9158281</v>
      </c>
      <c r="E14" s="3">
        <f>ROUND('F2_IADPOP'!E14,0)</f>
        <v>0</v>
      </c>
      <c r="F14" s="3"/>
      <c r="G14" s="5">
        <f t="shared" si="2"/>
        <v>48689334</v>
      </c>
      <c r="H14" s="3">
        <v>0</v>
      </c>
      <c r="I14" s="3">
        <v>0</v>
      </c>
    </row>
    <row r="15" spans="2:9" ht="12.75">
      <c r="B15" s="4" t="s">
        <v>10</v>
      </c>
      <c r="C15" s="5">
        <f>ROUND('F2_IADPOP'!C15,0)</f>
        <v>0</v>
      </c>
      <c r="D15" s="5">
        <f>ROUND('F2_IADPOP'!D15,0)</f>
        <v>0</v>
      </c>
      <c r="E15" s="5">
        <f>ROUND('F2_IADPOP'!E15,0)</f>
        <v>0</v>
      </c>
      <c r="F15" s="5"/>
      <c r="G15" s="5">
        <f t="shared" si="2"/>
        <v>0</v>
      </c>
      <c r="H15" s="5">
        <v>0</v>
      </c>
      <c r="I15" s="5">
        <v>0</v>
      </c>
    </row>
    <row r="16" spans="2:9" ht="12.75">
      <c r="B16" s="4" t="s">
        <v>11</v>
      </c>
      <c r="C16" s="5">
        <f>ROUND('F2_IADPOP'!C16,0)</f>
        <v>0</v>
      </c>
      <c r="D16" s="5">
        <f>ROUND('F2_IADPOP'!D16,0)</f>
        <v>0</v>
      </c>
      <c r="E16" s="5">
        <f>ROUND('F2_IADPOP'!E16,0)</f>
        <v>0</v>
      </c>
      <c r="F16" s="5"/>
      <c r="G16" s="5">
        <f t="shared" si="2"/>
        <v>0</v>
      </c>
      <c r="H16" s="5">
        <v>0</v>
      </c>
      <c r="I16" s="5">
        <v>0</v>
      </c>
    </row>
    <row r="17" spans="2:9" ht="12.75">
      <c r="B17" s="2" t="s">
        <v>12</v>
      </c>
      <c r="C17" s="3">
        <f>ROUND('F2_IADPOP'!C17,0)</f>
        <v>337076709</v>
      </c>
      <c r="D17" s="6"/>
      <c r="E17" s="6"/>
      <c r="F17" s="6"/>
      <c r="G17" s="22">
        <v>407346085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394924324</v>
      </c>
      <c r="D19" s="3">
        <f aca="true" t="shared" si="4" ref="D19:I19">D8+D17</f>
        <v>0</v>
      </c>
      <c r="E19" s="3">
        <f t="shared" si="4"/>
        <v>6754794</v>
      </c>
      <c r="F19" s="3">
        <f t="shared" si="4"/>
        <v>0</v>
      </c>
      <c r="G19" s="3">
        <f t="shared" si="4"/>
        <v>458438906</v>
      </c>
      <c r="H19" s="3">
        <f t="shared" si="4"/>
        <v>5915811.6</v>
      </c>
      <c r="I19" s="3">
        <f t="shared" si="4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5" ref="C21:I21">SUM(C22:C24)</f>
        <v>0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0</v>
      </c>
      <c r="I21" s="3">
        <f t="shared" si="5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6" ref="C26:I26">SUM(C27:C29)</f>
        <v>0</v>
      </c>
      <c r="D26" s="3">
        <f t="shared" si="6"/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3">
        <f t="shared" si="6"/>
        <v>0</v>
      </c>
      <c r="I26" s="3">
        <f t="shared" si="6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45" t="s">
        <v>31</v>
      </c>
      <c r="C31" s="45"/>
      <c r="D31" s="45"/>
      <c r="E31" s="45"/>
      <c r="F31" s="45"/>
      <c r="G31" s="45"/>
      <c r="H31" s="45"/>
      <c r="I31" s="4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6" t="s">
        <v>46</v>
      </c>
      <c r="C34" s="46" t="s">
        <v>47</v>
      </c>
      <c r="D34" s="46" t="s">
        <v>48</v>
      </c>
      <c r="E34" s="17" t="s">
        <v>22</v>
      </c>
      <c r="F34" s="46" t="s">
        <v>24</v>
      </c>
      <c r="G34" s="17" t="s">
        <v>25</v>
      </c>
      <c r="H34" s="14"/>
      <c r="I34" s="14"/>
    </row>
    <row r="35" spans="2:9" ht="15.75" customHeight="1" thickBot="1">
      <c r="B35" s="47"/>
      <c r="C35" s="47"/>
      <c r="D35" s="48"/>
      <c r="E35" s="32" t="s">
        <v>23</v>
      </c>
      <c r="F35" s="47"/>
      <c r="G35" s="32" t="s">
        <v>26</v>
      </c>
      <c r="H35" s="14"/>
      <c r="I35" s="14"/>
    </row>
    <row r="36" spans="2:9" ht="12.75">
      <c r="B36" s="19" t="s">
        <v>27</v>
      </c>
      <c r="C36" s="26">
        <f>SUM(C37:C40)</f>
        <v>132243000</v>
      </c>
      <c r="D36" s="29">
        <f>SUM(D37:D40)</f>
        <v>0</v>
      </c>
      <c r="E36" s="29">
        <f>SUM(E37:E40)</f>
        <v>0</v>
      </c>
      <c r="F36" s="26">
        <f>SUM(F37:F40)</f>
        <v>0</v>
      </c>
      <c r="G36" s="29">
        <f>SUM(G37:G40)</f>
        <v>0</v>
      </c>
      <c r="H36" s="14"/>
      <c r="I36" s="14"/>
    </row>
    <row r="37" spans="2:9" ht="52.5">
      <c r="B37" s="25" t="s">
        <v>28</v>
      </c>
      <c r="C37" s="27">
        <v>44000000</v>
      </c>
      <c r="D37" s="30" t="s">
        <v>53</v>
      </c>
      <c r="E37" s="33" t="s">
        <v>54</v>
      </c>
      <c r="F37" s="35" t="s">
        <v>55</v>
      </c>
      <c r="G37" s="30"/>
      <c r="H37" s="14"/>
      <c r="I37" s="14"/>
    </row>
    <row r="38" spans="2:9" ht="39">
      <c r="B38" s="25" t="s">
        <v>29</v>
      </c>
      <c r="C38" s="27">
        <v>66000000</v>
      </c>
      <c r="D38" s="30" t="s">
        <v>53</v>
      </c>
      <c r="E38" s="30" t="s">
        <v>57</v>
      </c>
      <c r="F38" s="36" t="s">
        <v>59</v>
      </c>
      <c r="G38" s="30"/>
      <c r="H38" s="14"/>
      <c r="I38" s="14"/>
    </row>
    <row r="39" spans="2:9" ht="12.75">
      <c r="B39" s="25"/>
      <c r="C39" s="27"/>
      <c r="D39" s="30"/>
      <c r="E39" s="34"/>
      <c r="F39" s="27"/>
      <c r="G39" s="30"/>
      <c r="H39" s="14"/>
      <c r="I39" s="14"/>
    </row>
    <row r="40" spans="2:9" ht="27" thickBot="1">
      <c r="B40" s="20" t="s">
        <v>56</v>
      </c>
      <c r="C40" s="28">
        <v>22243000</v>
      </c>
      <c r="D40" s="31" t="s">
        <v>53</v>
      </c>
      <c r="E40" s="31" t="s">
        <v>58</v>
      </c>
      <c r="F40" s="37" t="s">
        <v>60</v>
      </c>
      <c r="G40" s="38"/>
      <c r="H40" s="14"/>
      <c r="I40" s="14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9" t="s">
        <v>50</v>
      </c>
      <c r="C2" s="40"/>
      <c r="D2" s="40"/>
      <c r="E2" s="40"/>
      <c r="F2" s="40"/>
      <c r="G2" s="40"/>
      <c r="H2" s="40"/>
      <c r="I2" s="41"/>
    </row>
    <row r="3" spans="2:9" ht="13.5" thickBot="1">
      <c r="B3" s="42" t="s">
        <v>0</v>
      </c>
      <c r="C3" s="43"/>
      <c r="D3" s="43"/>
      <c r="E3" s="43"/>
      <c r="F3" s="43"/>
      <c r="G3" s="43"/>
      <c r="H3" s="43"/>
      <c r="I3" s="44"/>
    </row>
    <row r="4" spans="2:9" ht="13.5" thickBot="1">
      <c r="B4" s="42" t="s">
        <v>51</v>
      </c>
      <c r="C4" s="43"/>
      <c r="D4" s="43"/>
      <c r="E4" s="43"/>
      <c r="F4" s="43"/>
      <c r="G4" s="43"/>
      <c r="H4" s="43"/>
      <c r="I4" s="44"/>
    </row>
    <row r="5" spans="2:9" ht="13.5" thickBot="1">
      <c r="B5" s="42" t="s">
        <v>1</v>
      </c>
      <c r="C5" s="43"/>
      <c r="D5" s="43"/>
      <c r="E5" s="43"/>
      <c r="F5" s="43"/>
      <c r="G5" s="43"/>
      <c r="H5" s="43"/>
      <c r="I5" s="44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57847615.13</v>
      </c>
      <c r="D8" s="3">
        <f t="shared" si="0"/>
        <v>0</v>
      </c>
      <c r="E8" s="3">
        <f t="shared" si="0"/>
        <v>6754793.88</v>
      </c>
      <c r="F8" s="3">
        <f t="shared" si="0"/>
        <v>0</v>
      </c>
      <c r="G8" s="3">
        <f t="shared" si="0"/>
        <v>51092821.25</v>
      </c>
      <c r="H8" s="3">
        <f t="shared" si="0"/>
        <v>5915811.6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9158281.36</v>
      </c>
      <c r="E9" s="3">
        <f t="shared" si="1"/>
        <v>6754793.88</v>
      </c>
      <c r="F9" s="3">
        <f t="shared" si="1"/>
        <v>0</v>
      </c>
      <c r="G9" s="3">
        <f t="shared" si="1"/>
        <v>2403487.48</v>
      </c>
      <c r="H9" s="3">
        <f t="shared" si="1"/>
        <v>5915811.6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9158281.36</v>
      </c>
      <c r="E10" s="3">
        <v>6754793.88</v>
      </c>
      <c r="F10" s="3"/>
      <c r="G10" s="5">
        <v>2403487.48</v>
      </c>
      <c r="H10" s="3">
        <v>5915811.6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57847615.13</v>
      </c>
      <c r="D13" s="3">
        <f t="shared" si="2"/>
        <v>-9158281.36</v>
      </c>
      <c r="E13" s="3">
        <f t="shared" si="2"/>
        <v>0</v>
      </c>
      <c r="F13" s="3">
        <f t="shared" si="2"/>
        <v>0</v>
      </c>
      <c r="G13" s="3">
        <f t="shared" si="2"/>
        <v>48689333.77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57847615.13</v>
      </c>
      <c r="D14" s="3">
        <v>-9158281.36</v>
      </c>
      <c r="E14" s="3">
        <v>0</v>
      </c>
      <c r="F14" s="3"/>
      <c r="G14" s="5">
        <v>48689333.77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337076708.92</v>
      </c>
      <c r="D17" s="6"/>
      <c r="E17" s="6"/>
      <c r="F17" s="6"/>
      <c r="G17" s="22">
        <v>407346086.52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394924324.05</v>
      </c>
      <c r="D19" s="3">
        <f aca="true" t="shared" si="3" ref="D19:I19">D8+D17</f>
        <v>0</v>
      </c>
      <c r="E19" s="3">
        <f t="shared" si="3"/>
        <v>6754793.88</v>
      </c>
      <c r="F19" s="3">
        <f t="shared" si="3"/>
        <v>0</v>
      </c>
      <c r="G19" s="3">
        <f t="shared" si="3"/>
        <v>458438907.77</v>
      </c>
      <c r="H19" s="3">
        <f t="shared" si="3"/>
        <v>5915811.6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45" t="s">
        <v>31</v>
      </c>
      <c r="C31" s="45"/>
      <c r="D31" s="45"/>
      <c r="E31" s="45"/>
      <c r="F31" s="45"/>
      <c r="G31" s="45"/>
      <c r="H31" s="45"/>
      <c r="I31" s="4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6" t="s">
        <v>46</v>
      </c>
      <c r="C34" s="46" t="s">
        <v>47</v>
      </c>
      <c r="D34" s="46" t="s">
        <v>48</v>
      </c>
      <c r="E34" s="17" t="s">
        <v>22</v>
      </c>
      <c r="F34" s="46" t="s">
        <v>24</v>
      </c>
      <c r="G34" s="17" t="s">
        <v>25</v>
      </c>
      <c r="H34" s="14"/>
      <c r="I34" s="14"/>
    </row>
    <row r="35" spans="2:9" ht="15.75" customHeight="1" thickBot="1">
      <c r="B35" s="47"/>
      <c r="C35" s="47"/>
      <c r="D35" s="47"/>
      <c r="E35" s="18" t="s">
        <v>23</v>
      </c>
      <c r="F35" s="4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2016-12-20T19:23:54Z</cp:lastPrinted>
  <dcterms:created xsi:type="dcterms:W3CDTF">2016-10-11T18:56:15Z</dcterms:created>
  <dcterms:modified xsi:type="dcterms:W3CDTF">2020-10-21T16:21:40Z</dcterms:modified>
  <cp:category/>
  <cp:version/>
  <cp:contentType/>
  <cp:contentStatus/>
</cp:coreProperties>
</file>