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<sst xmlns="http://schemas.openxmlformats.org/spreadsheetml/2006/main" count="70" uniqueCount="46">
  <si>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</si>
  <si>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</si>
  <si>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</si>
  <si>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</si>
  <si>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</si>
  <si>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</si>
  <si>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</si>
  <si>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</si>
  <si>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</si>
  <si>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</si>
  <si>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</si>
  <si>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</si>
  <si>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</si>
  <si>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</si>
  <si>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</si>
  <si>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</si>
  <si>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</si>
  <si>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</si>
  <si>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</si>
  <si>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</si>
  <si>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</si>
  <si>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</si>
  <si>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</si>
  <si>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</si>
  <si>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</si>
  <si>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</si>
  <si>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</si>
  <si>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</si>
  <si>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</si>
  <si>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</si>
  <si>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</si>
  <si>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</si>
  <si>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</si>
  <si>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</si>
  <si>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</si>
  <si>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</si>
  <si>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</si>
  <si>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</si>
  <si>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</si>
  <si>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</si>
  <si>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</si>
  <si>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</si>
  <si>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</si>
  <si>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</si>
  <si>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Campeche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</si>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</sst>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6" sqref="I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1497367518</v>
      </c>
      <c r="D9" s="8">
        <f>SUM(D10:D12)</f>
        <v>839094738</v>
      </c>
      <c r="E9" s="8">
        <f>SUM(E10:E12)</f>
        <v>839094738</v>
      </c>
    </row>
    <row r="10" spans="2:5" ht="12.75">
      <c r="B10" s="9" t="s">
        <v>9</v>
      </c>
      <c r="C10" s="6">
        <v>990922415</v>
      </c>
      <c r="D10" s="6">
        <v>700492413</v>
      </c>
      <c r="E10" s="6">
        <v>700492413</v>
      </c>
    </row>
    <row r="11" spans="2:5" ht="12.75">
      <c r="B11" s="9" t="s">
        <v>10</v>
      </c>
      <c r="C11" s="6">
        <v>542249136</v>
      </c>
      <c r="D11" s="6">
        <v>211760092</v>
      </c>
      <c r="E11" s="6">
        <v>211760092</v>
      </c>
    </row>
    <row r="12" spans="2:5" ht="12.75">
      <c r="B12" s="9" t="s">
        <v>11</v>
      </c>
      <c r="C12" s="6">
        <f>C48</f>
        <v>-35804033</v>
      </c>
      <c r="D12" s="6">
        <f>D48</f>
        <v>-73157767</v>
      </c>
      <c r="E12" s="6">
        <f>E48</f>
        <v>-73157767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1497367517</v>
      </c>
      <c r="D14" s="8">
        <f>SUM(D15:D16)</f>
        <v>693717545</v>
      </c>
      <c r="E14" s="8">
        <f>SUM(E15:E16)</f>
        <v>634448569</v>
      </c>
    </row>
    <row r="15" spans="2:5" ht="12.75">
      <c r="B15" s="9" t="s">
        <v>12</v>
      </c>
      <c r="C15" s="6">
        <v>1103311176</v>
      </c>
      <c r="D15" s="6">
        <v>596925036</v>
      </c>
      <c r="E15" s="6">
        <v>545970271</v>
      </c>
    </row>
    <row r="16" spans="2:5" ht="12.75">
      <c r="B16" s="9" t="s">
        <v>13</v>
      </c>
      <c r="C16" s="6">
        <v>394056341</v>
      </c>
      <c r="D16" s="6">
        <v>96792509</v>
      </c>
      <c r="E16" s="6">
        <v>88478298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</v>
      </c>
      <c r="D22" s="7">
        <f>D9-D14+D18</f>
        <v>145377193</v>
      </c>
      <c r="E22" s="7">
        <f>E9-E14+E18</f>
        <v>204646169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35804034</v>
      </c>
      <c r="D24" s="7">
        <f>D22-D12</f>
        <v>218534960</v>
      </c>
      <c r="E24" s="7">
        <f>E22-E12</f>
        <v>277803936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35804034</v>
      </c>
      <c r="D26" s="8">
        <f>D24-D18</f>
        <v>218534960</v>
      </c>
      <c r="E26" s="8">
        <f>E24-E18</f>
        <v>277803936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5633022</v>
      </c>
      <c r="D31" s="7">
        <f>SUM(D32:D33)</f>
        <v>3805952</v>
      </c>
      <c r="E31" s="7">
        <f>SUM(E32:E33)</f>
        <v>3805952</v>
      </c>
    </row>
    <row r="32" spans="2:5" ht="12.75">
      <c r="B32" s="9" t="s">
        <v>24</v>
      </c>
      <c r="C32" s="6">
        <v>5633022</v>
      </c>
      <c r="D32" s="10">
        <v>3805952</v>
      </c>
      <c r="E32" s="10">
        <v>3805952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30171012</v>
      </c>
      <c r="D35" s="8">
        <f>D26-D31</f>
        <v>214729008</v>
      </c>
      <c r="E35" s="8">
        <f>E26-E31</f>
        <v>273997984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>
      <c r="B39" s="36"/>
      <c r="C39" s="38"/>
      <c r="D39" s="40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1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1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35804034</v>
      </c>
      <c r="D44" s="24">
        <f>SUM(D45:D46)</f>
        <v>73157767</v>
      </c>
      <c r="E44" s="24">
        <f>SUM(E45:E46)</f>
        <v>73157767</v>
      </c>
    </row>
    <row r="45" spans="2:5" ht="12.75">
      <c r="B45" s="25" t="s">
        <v>31</v>
      </c>
      <c r="C45" s="22">
        <v>4061034</v>
      </c>
      <c r="D45" s="26">
        <v>11970518</v>
      </c>
      <c r="E45" s="26">
        <v>11970518</v>
      </c>
    </row>
    <row r="46" spans="2:5" ht="12.75">
      <c r="B46" s="25" t="s">
        <v>32</v>
      </c>
      <c r="C46" s="22">
        <v>31743000</v>
      </c>
      <c r="D46" s="26">
        <v>61187249</v>
      </c>
      <c r="E46" s="26">
        <v>61187249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-35804033</v>
      </c>
      <c r="D48" s="23">
        <f>D41-D44</f>
        <v>-73157767</v>
      </c>
      <c r="E48" s="23">
        <f>E41-E44</f>
        <v>-73157767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>
      <c r="B52" s="36"/>
      <c r="C52" s="20" t="s">
        <v>21</v>
      </c>
      <c r="D52" s="40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990922415</v>
      </c>
      <c r="D54" s="26">
        <f>D10</f>
        <v>700492413</v>
      </c>
      <c r="E54" s="26">
        <f>E10</f>
        <v>700492413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-4061033</v>
      </c>
      <c r="D56" s="26">
        <f>D42-D45</f>
        <v>-11970518</v>
      </c>
      <c r="E56" s="26">
        <f>E42-E45</f>
        <v>-11970518</v>
      </c>
    </row>
    <row r="57" spans="2:5" ht="12.75">
      <c r="B57" s="25" t="s">
        <v>28</v>
      </c>
      <c r="C57" s="22">
        <f>C42</f>
        <v>1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4061034</v>
      </c>
      <c r="D58" s="26">
        <f>D45</f>
        <v>11970518</v>
      </c>
      <c r="E58" s="26">
        <f>E45</f>
        <v>11970518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1103311176</v>
      </c>
      <c r="D60" s="22">
        <f>D15</f>
        <v>596925036</v>
      </c>
      <c r="E60" s="22">
        <f>E15</f>
        <v>545970271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-116449794</v>
      </c>
      <c r="D64" s="23">
        <f>D54+D56-D60+D62</f>
        <v>91596859</v>
      </c>
      <c r="E64" s="23">
        <f>E54+E56-E60+E62</f>
        <v>142551624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-112388761</v>
      </c>
      <c r="D66" s="23">
        <f>D64-D56</f>
        <v>103567377</v>
      </c>
      <c r="E66" s="23">
        <f>E64-E56</f>
        <v>154522142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>
      <c r="B70" s="36"/>
      <c r="C70" s="38"/>
      <c r="D70" s="40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542249136</v>
      </c>
      <c r="D72" s="26">
        <f>D11</f>
        <v>211760092</v>
      </c>
      <c r="E72" s="26">
        <f>E11</f>
        <v>211760092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-31743000</v>
      </c>
      <c r="D74" s="26">
        <f>D75-D76</f>
        <v>-61187249</v>
      </c>
      <c r="E74" s="26">
        <f>E75-E76</f>
        <v>-61187249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31743000</v>
      </c>
      <c r="D76" s="26">
        <f>D46</f>
        <v>61187249</v>
      </c>
      <c r="E76" s="26">
        <f>E46</f>
        <v>61187249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394056341</v>
      </c>
      <c r="D78" s="22">
        <f>D16</f>
        <v>96792509</v>
      </c>
      <c r="E78" s="22">
        <f>E16</f>
        <v>88478298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116449795</v>
      </c>
      <c r="D82" s="23">
        <f>D72+D74-D78+D80</f>
        <v>53780334</v>
      </c>
      <c r="E82" s="23">
        <f>E72+E74-E78+E80</f>
        <v>62094545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148192795</v>
      </c>
      <c r="D84" s="23">
        <f>D82-D74</f>
        <v>114967583</v>
      </c>
      <c r="E84" s="23">
        <f>E82-E74</f>
        <v>123281794</v>
      </c>
    </row>
    <row r="85" spans="2:5" ht="13.5" thickBot="1">
      <c r="B85" s="27"/>
      <c r="C85" s="28"/>
      <c r="D85" s="27"/>
      <c r="E85" s="27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2020-07-29T16:19:09Z</dcterms:modified>
  <cp:category/>
  <cp:version/>
  <cp:contentType/>
  <cp:contentStatus/>
</cp:coreProperties>
</file>